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mgrbin\Desktop\"/>
    </mc:Choice>
  </mc:AlternateContent>
  <xr:revisionPtr revIDLastSave="0" documentId="8_{4C07C1F0-71E8-40AB-8EA3-E3D5D0A22C8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lan" sheetId="1" r:id="rId1"/>
  </sheets>
  <definedNames>
    <definedName name="_xlnm.Print_Area" localSheetId="0">plan!$A$1:$E$181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9" i="1" l="1"/>
  <c r="C189" i="1" l="1"/>
  <c r="C169" i="1" l="1"/>
  <c r="C155" i="1"/>
  <c r="C125" i="1"/>
  <c r="C104" i="1" l="1"/>
  <c r="E26" i="1"/>
  <c r="D34" i="1" l="1"/>
  <c r="C138" i="1" l="1"/>
  <c r="C119" i="1"/>
  <c r="C118" i="1" s="1"/>
  <c r="C113" i="1"/>
  <c r="C97" i="1"/>
  <c r="C94" i="1"/>
  <c r="D71" i="1"/>
  <c r="D81" i="1"/>
  <c r="D80" i="1" s="1"/>
  <c r="E71" i="1"/>
  <c r="C71" i="1"/>
  <c r="D65" i="1"/>
  <c r="D64" i="1" s="1"/>
  <c r="E65" i="1"/>
  <c r="E64" i="1" s="1"/>
  <c r="C65" i="1"/>
  <c r="C64" i="1" s="1"/>
  <c r="D69" i="1"/>
  <c r="E69" i="1"/>
  <c r="C69" i="1"/>
  <c r="E180" i="1"/>
  <c r="E179" i="1" s="1"/>
  <c r="E178" i="1" s="1"/>
  <c r="E13" i="1" s="1"/>
  <c r="D180" i="1"/>
  <c r="D179" i="1" s="1"/>
  <c r="D178" i="1" s="1"/>
  <c r="D13" i="1" s="1"/>
  <c r="C180" i="1"/>
  <c r="C179" i="1" s="1"/>
  <c r="C178" i="1" s="1"/>
  <c r="C13" i="1" s="1"/>
  <c r="E176" i="1"/>
  <c r="E175" i="1" s="1"/>
  <c r="D176" i="1"/>
  <c r="D175" i="1" s="1"/>
  <c r="C176" i="1"/>
  <c r="C175" i="1" s="1"/>
  <c r="C173" i="1"/>
  <c r="E173" i="1"/>
  <c r="D173" i="1"/>
  <c r="E163" i="1"/>
  <c r="D163" i="1"/>
  <c r="C163" i="1"/>
  <c r="C160" i="1"/>
  <c r="D155" i="1"/>
  <c r="D148" i="1"/>
  <c r="C143" i="1"/>
  <c r="E143" i="1"/>
  <c r="E138" i="1"/>
  <c r="D138" i="1"/>
  <c r="E136" i="1"/>
  <c r="D136" i="1"/>
  <c r="C136" i="1"/>
  <c r="E133" i="1"/>
  <c r="C133" i="1"/>
  <c r="D133" i="1"/>
  <c r="E125" i="1"/>
  <c r="E119" i="1"/>
  <c r="E118" i="1" s="1"/>
  <c r="D119" i="1"/>
  <c r="D118" i="1" s="1"/>
  <c r="E97" i="1"/>
  <c r="E94" i="1"/>
  <c r="D94" i="1"/>
  <c r="E88" i="1"/>
  <c r="E87" i="1" s="1"/>
  <c r="D88" i="1"/>
  <c r="D87" i="1" s="1"/>
  <c r="C88" i="1"/>
  <c r="C87" i="1" s="1"/>
  <c r="E85" i="1"/>
  <c r="E84" i="1" s="1"/>
  <c r="D85" i="1"/>
  <c r="D84" i="1" s="1"/>
  <c r="C85" i="1"/>
  <c r="C84" i="1" s="1"/>
  <c r="E81" i="1"/>
  <c r="E80" i="1" s="1"/>
  <c r="C81" i="1"/>
  <c r="C80" i="1" s="1"/>
  <c r="C78" i="1"/>
  <c r="E78" i="1"/>
  <c r="D78" i="1"/>
  <c r="E62" i="1"/>
  <c r="D62" i="1"/>
  <c r="C62" i="1"/>
  <c r="E60" i="1"/>
  <c r="C60" i="1"/>
  <c r="D60" i="1"/>
  <c r="C51" i="1"/>
  <c r="E41" i="1"/>
  <c r="E34" i="1"/>
  <c r="D26" i="1"/>
  <c r="E24" i="1"/>
  <c r="D24" i="1"/>
  <c r="C24" i="1"/>
  <c r="C20" i="1"/>
  <c r="C93" i="1" l="1"/>
  <c r="C92" i="1" s="1"/>
  <c r="C135" i="1"/>
  <c r="E68" i="1"/>
  <c r="E67" i="1" s="1"/>
  <c r="C68" i="1"/>
  <c r="C67" i="1" s="1"/>
  <c r="C168" i="1"/>
  <c r="C167" i="1" s="1"/>
  <c r="C152" i="1" s="1"/>
  <c r="E124" i="1"/>
  <c r="E135" i="1"/>
  <c r="D20" i="1"/>
  <c r="D19" i="1" s="1"/>
  <c r="C34" i="1"/>
  <c r="D104" i="1"/>
  <c r="C30" i="1"/>
  <c r="E104" i="1"/>
  <c r="D113" i="1"/>
  <c r="C59" i="1"/>
  <c r="D135" i="1"/>
  <c r="E51" i="1"/>
  <c r="D51" i="1"/>
  <c r="D68" i="1"/>
  <c r="D67" i="1" s="1"/>
  <c r="C83" i="1"/>
  <c r="C9" i="1" s="1"/>
  <c r="C124" i="1"/>
  <c r="D160" i="1"/>
  <c r="D59" i="1"/>
  <c r="E113" i="1"/>
  <c r="E148" i="1"/>
  <c r="E142" i="1" s="1"/>
  <c r="D125" i="1"/>
  <c r="D124" i="1" s="1"/>
  <c r="D143" i="1"/>
  <c r="D142" i="1" s="1"/>
  <c r="C148" i="1"/>
  <c r="C142" i="1" s="1"/>
  <c r="E155" i="1"/>
  <c r="E160" i="1"/>
  <c r="C41" i="1"/>
  <c r="E169" i="1"/>
  <c r="E168" i="1" s="1"/>
  <c r="E167" i="1" s="1"/>
  <c r="C26" i="1"/>
  <c r="C19" i="1" s="1"/>
  <c r="D41" i="1"/>
  <c r="E30" i="1"/>
  <c r="D97" i="1"/>
  <c r="E59" i="1"/>
  <c r="E20" i="1"/>
  <c r="E19" i="1" s="1"/>
  <c r="D30" i="1"/>
  <c r="D169" i="1"/>
  <c r="D168" i="1" s="1"/>
  <c r="D167" i="1" s="1"/>
  <c r="D83" i="1"/>
  <c r="D9" i="1" s="1"/>
  <c r="E83" i="1"/>
  <c r="E9" i="1" s="1"/>
  <c r="D123" i="1" l="1"/>
  <c r="E141" i="1"/>
  <c r="E140" i="1" s="1"/>
  <c r="E11" i="1" s="1"/>
  <c r="D141" i="1"/>
  <c r="D140" i="1" s="1"/>
  <c r="D11" i="1" s="1"/>
  <c r="C141" i="1"/>
  <c r="C140" i="1" s="1"/>
  <c r="C11" i="1" s="1"/>
  <c r="C123" i="1"/>
  <c r="C91" i="1" s="1"/>
  <c r="C10" i="1" s="1"/>
  <c r="E123" i="1"/>
  <c r="E93" i="1"/>
  <c r="C12" i="1"/>
  <c r="E29" i="1"/>
  <c r="E18" i="1" s="1"/>
  <c r="E17" i="1" s="1"/>
  <c r="E16" i="1" s="1"/>
  <c r="D12" i="1"/>
  <c r="D93" i="1"/>
  <c r="D92" i="1" s="1"/>
  <c r="D29" i="1"/>
  <c r="D18" i="1" s="1"/>
  <c r="D17" i="1" s="1"/>
  <c r="C29" i="1"/>
  <c r="C18" i="1" s="1"/>
  <c r="C17" i="1" s="1"/>
  <c r="E12" i="1" l="1"/>
  <c r="D91" i="1"/>
  <c r="D90" i="1" s="1"/>
  <c r="C90" i="1"/>
  <c r="E92" i="1"/>
  <c r="E91" i="1" s="1"/>
  <c r="E10" i="1" s="1"/>
  <c r="C8" i="1"/>
  <c r="C7" i="1" s="1"/>
  <c r="C16" i="1"/>
  <c r="D16" i="1"/>
  <c r="E8" i="1"/>
  <c r="D10" i="1" l="1"/>
  <c r="E90" i="1"/>
  <c r="E7" i="1"/>
  <c r="D8" i="1"/>
  <c r="D7" i="1" l="1"/>
</calcChain>
</file>

<file path=xl/sharedStrings.xml><?xml version="1.0" encoding="utf-8"?>
<sst xmlns="http://schemas.openxmlformats.org/spreadsheetml/2006/main" count="198" uniqueCount="110">
  <si>
    <t xml:space="preserve">Razdjel </t>
  </si>
  <si>
    <t>109 MINISTARSTVO PRAVOSUĐA I UPRAVE</t>
  </si>
  <si>
    <t>Glava</t>
  </si>
  <si>
    <t>10915 ZATVORI I KAZNIONICE</t>
  </si>
  <si>
    <t>RKP i 
naziv KT</t>
  </si>
  <si>
    <t>Program</t>
  </si>
  <si>
    <t>2809 UPRAVLJANJE ZATVORSKIM I PROBACIJSKIM SUSTAVOM</t>
  </si>
  <si>
    <t>UKUPNO</t>
  </si>
  <si>
    <t>IZVOR  11</t>
  </si>
  <si>
    <t>Opći prihodi i primici</t>
  </si>
  <si>
    <t>IZVOR  41</t>
  </si>
  <si>
    <t>Prihodi od igara na sreću</t>
  </si>
  <si>
    <t xml:space="preserve">IZVOR  31 </t>
  </si>
  <si>
    <t>Vlastiti prihodi</t>
  </si>
  <si>
    <t>IZVOR 43</t>
  </si>
  <si>
    <t>Ostali prihodi za posebne namjene</t>
  </si>
  <si>
    <t>IZVOR 52</t>
  </si>
  <si>
    <t>Ostale pomoći</t>
  </si>
  <si>
    <t>IZVOR 61</t>
  </si>
  <si>
    <t>Donacije</t>
  </si>
  <si>
    <t>Zatvori i kaznionice</t>
  </si>
  <si>
    <t>A630000</t>
  </si>
  <si>
    <t>IZVRŠAVANJE KAZNE ZATVORA, MJERE PRITVORA I ODGOJNE MJERE</t>
  </si>
  <si>
    <t>Rashodi za zaposlene</t>
  </si>
  <si>
    <t>Plaće (Bruto)</t>
  </si>
  <si>
    <t>Plaće za redovan rad</t>
  </si>
  <si>
    <t>Plaće za prekovremeni rad</t>
  </si>
  <si>
    <t>Plaće za posebne uvjete rada</t>
  </si>
  <si>
    <t>Ostali rashodi za zaposlene</t>
  </si>
  <si>
    <t>Doprinosi na plaće</t>
  </si>
  <si>
    <t>Doprinosi za mirovinsko osiguranje</t>
  </si>
  <si>
    <t>Doprinosi za obvezno zdravstveno osiguranje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</si>
  <si>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</si>
  <si>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</si>
  <si>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</si>
  <si>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</si>
  <si>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</si>
  <si>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</si>
  <si>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</si>
  <si>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</si>
  <si>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</si>
  <si>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</si>
  <si>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</si>
  <si>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</si>
  <si>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</si>
  <si>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</si>
  <si>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</si>
  <si>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</si>
  <si>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</si>
  <si>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</si>
  <si>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</si>
  <si>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</si>
  <si>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</si>
  <si>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</si>
  <si>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</si>
  <si>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</si>
  <si>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</si>
  <si>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</si>
  <si>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</si>
  <si>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</si>
  <si>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Financijski rashodi</t>
  </si>
  <si>
    <t>Kamate za primljene kredite i zajmove</t>
  </si>
  <si>
    <t>Kamate za primljene zajmove od trgovačkih društava i obrtnika izvan javnog sektora</t>
  </si>
  <si>
    <t>Ostali financijski rashodi</t>
  </si>
  <si>
    <t>Bankarske usluge i usluge platnog prometa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</si>
  <si>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</si>
  <si>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</si>
  <si>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</si>
  <si>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</si>
  <si>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</si>
  <si>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</si>
  <si>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</si>
  <si>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Prijevozna sredstva</t>
  </si>
  <si>
    <t>Prijevozna sredstva u cestovnom prometu</t>
  </si>
  <si>
    <t>Rashodi za dodatna ulaganja na nefinancijskoj imovini</t>
  </si>
  <si>
    <t>Dodatna ulaganja na građevinskim objektima</t>
  </si>
  <si>
    <t>Ostali rashodi</t>
  </si>
  <si>
    <t>Tekuće donacije</t>
  </si>
  <si>
    <t>Tekuće donacije u novcu</t>
  </si>
  <si>
    <t>A630113</t>
  </si>
  <si>
    <t>IZVRŠAVANJE KAZNE ZATVORA, MJERE PRITVORA I ODGOJNE MJERE (IZ EVIDENCIJSKIH PRIHODA)</t>
  </si>
  <si>
    <t>Sportska i glazbena oprema</t>
  </si>
  <si>
    <t>Uređaji, strojevi i oprema za ostale namjene</t>
  </si>
  <si>
    <t>Višegodišnji nasadi i osnovno stado</t>
  </si>
  <si>
    <t>Osnovno stado</t>
  </si>
  <si>
    <t>Dodatna ulaganja na postrojenjima i opremi</t>
  </si>
  <si>
    <t>Dodatna ulaganja za ostalu nefinancijsku imovinu</t>
  </si>
  <si>
    <t>PLAN 
ZA 2025.</t>
  </si>
  <si>
    <t>PLAN 
ZA 2026.</t>
  </si>
  <si>
    <t>PLAN 
ZA 2027.</t>
  </si>
  <si>
    <t>Građevinski objekti</t>
  </si>
  <si>
    <t>Poslovni objekti</t>
  </si>
  <si>
    <t>Ostale naknade građanima i kućanstvima iz proračuna</t>
  </si>
  <si>
    <t>Ostale naknade građanima i kućanstvima u novcu</t>
  </si>
  <si>
    <t>Stipendije i školarine</t>
  </si>
  <si>
    <t>RASHODI POSLOVANJA</t>
  </si>
  <si>
    <t>RASHODI ZA NABAVU NEFINANCIJSKE IMOVINE</t>
  </si>
  <si>
    <t>Troškovi sudskih postupaka</t>
  </si>
  <si>
    <t>3201 KAZNIONICA U VALTURI</t>
  </si>
  <si>
    <t>Kamate - leasing</t>
  </si>
  <si>
    <t>Rashodi za nabavu nef.imovine  -'Instrumenti, uređaji i strojevi</t>
  </si>
  <si>
    <t>Zatezne kamate</t>
  </si>
  <si>
    <t>Uredska oprema</t>
  </si>
  <si>
    <t>Ukupni rashodi - REBALANS 2025</t>
  </si>
  <si>
    <t>Izvor 11</t>
  </si>
  <si>
    <t>Izvor 31</t>
  </si>
  <si>
    <t>Izvor 52</t>
  </si>
  <si>
    <t>Ukupni prihodi</t>
  </si>
  <si>
    <t>Ukupni rashodi</t>
  </si>
  <si>
    <t xml:space="preserve"> REBALANS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</si>
</sst>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8"/>
      <name val="Arial"/>
      <family val="2"/>
      <charset val="238"/>
    </font>
    <font>
      <b/>
      <sz val="10"/>
      <color rgb="FFC00000"/>
      <name val="Arial"/>
      <family val="2"/>
    </font>
    <font>
      <b/>
      <sz val="11"/>
      <color rgb="FFC00000"/>
      <name val="Arial"/>
      <family val="2"/>
    </font>
    <font>
      <sz val="8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9"/>
      <name val="Arial"/>
      <family val="2"/>
      <charset val="238"/>
    </font>
    <font>
      <b/>
      <sz val="9"/>
      <name val="Arial"/>
      <family val="2"/>
    </font>
    <font>
      <b/>
      <sz val="9"/>
      <color rgb="FF7030A0"/>
      <name val="Arial"/>
      <family val="2"/>
      <charset val="238"/>
    </font>
    <font>
      <sz val="9"/>
      <name val="Arial"/>
      <family val="2"/>
    </font>
    <font>
      <b/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4"/>
      </patternFill>
    </fill>
    <fill>
      <patternFill patternType="solid">
        <fgColor rgb="FFD1E8FF"/>
        <bgColor indexed="64"/>
      </patternFill>
    </fill>
    <fill>
      <patternFill patternType="solid">
        <fgColor indexed="43"/>
      </patternFill>
    </fill>
    <fill>
      <patternFill patternType="solid">
        <fgColor indexed="4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medium">
        <color indexed="64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medium">
        <color indexed="64"/>
      </top>
      <bottom style="thin">
        <color indexed="1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18"/>
      </left>
      <right style="medium">
        <color indexed="64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64"/>
      </top>
      <bottom style="medium">
        <color indexed="64"/>
      </bottom>
      <diagonal/>
    </border>
    <border>
      <left style="thin">
        <color indexed="18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1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/>
      <bottom style="thin">
        <color indexed="18"/>
      </bottom>
      <diagonal/>
    </border>
    <border>
      <left style="thin">
        <color indexed="18"/>
      </left>
      <right style="medium">
        <color indexed="64"/>
      </right>
      <top/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double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double">
        <color indexed="64"/>
      </bottom>
      <diagonal/>
    </border>
    <border>
      <left style="thin">
        <color indexed="18"/>
      </left>
      <right style="medium">
        <color indexed="64"/>
      </right>
      <top style="thin">
        <color indexed="18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medium">
        <color indexed="64"/>
      </right>
      <top style="thin">
        <color indexed="18"/>
      </top>
      <bottom/>
      <diagonal/>
    </border>
    <border>
      <left style="thin">
        <color indexed="18"/>
      </left>
      <right/>
      <top style="thin">
        <color indexed="1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18"/>
      </top>
      <bottom style="thin">
        <color indexed="18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2" fillId="5" borderId="14" applyNumberFormat="0" applyProtection="0">
      <alignment horizontal="left" vertical="center" indent="1"/>
    </xf>
    <xf numFmtId="0" fontId="12" fillId="7" borderId="14" applyNumberFormat="0" applyProtection="0">
      <alignment horizontal="left" vertical="center" wrapText="1" indent="1"/>
    </xf>
    <xf numFmtId="4" fontId="12" fillId="9" borderId="14" applyNumberFormat="0" applyProtection="0">
      <alignment vertical="center"/>
    </xf>
    <xf numFmtId="0" fontId="12" fillId="10" borderId="14" applyNumberFormat="0" applyProtection="0">
      <alignment horizontal="left" vertical="center" indent="1"/>
    </xf>
  </cellStyleXfs>
  <cellXfs count="138">
    <xf numFmtId="0" fontId="0" fillId="0" borderId="0" xfId="0"/>
    <xf numFmtId="0" fontId="1" fillId="0" borderId="0" xfId="0" applyFont="1"/>
    <xf numFmtId="43" fontId="3" fillId="0" borderId="1" xfId="1" applyFont="1" applyBorder="1" applyAlignment="1" applyProtection="1">
      <alignment horizontal="center" vertical="top"/>
    </xf>
    <xf numFmtId="43" fontId="3" fillId="0" borderId="1" xfId="2" applyNumberFormat="1" applyFont="1" applyBorder="1" applyAlignment="1" applyProtection="1"/>
    <xf numFmtId="43" fontId="5" fillId="0" borderId="0" xfId="1" applyFont="1" applyBorder="1"/>
    <xf numFmtId="43" fontId="5" fillId="0" borderId="0" xfId="1" applyFont="1"/>
    <xf numFmtId="0" fontId="3" fillId="0" borderId="1" xfId="1" applyNumberFormat="1" applyFont="1" applyBorder="1" applyAlignment="1" applyProtection="1">
      <alignment horizontal="center" vertical="top"/>
    </xf>
    <xf numFmtId="43" fontId="3" fillId="0" borderId="1" xfId="1" applyFont="1" applyBorder="1" applyProtection="1"/>
    <xf numFmtId="43" fontId="6" fillId="2" borderId="1" xfId="1" applyFont="1" applyFill="1" applyBorder="1" applyAlignment="1">
      <alignment horizontal="center" wrapText="1"/>
    </xf>
    <xf numFmtId="43" fontId="7" fillId="2" borderId="1" xfId="1" applyFont="1" applyFill="1" applyBorder="1" applyAlignment="1" applyProtection="1">
      <alignment horizontal="center" wrapText="1"/>
      <protection locked="0"/>
    </xf>
    <xf numFmtId="43" fontId="3" fillId="0" borderId="1" xfId="1" applyFont="1" applyBorder="1" applyAlignment="1" applyProtection="1">
      <alignment horizontal="left" wrapText="1"/>
    </xf>
    <xf numFmtId="49" fontId="9" fillId="0" borderId="1" xfId="1" applyNumberFormat="1" applyFont="1" applyBorder="1" applyAlignment="1" applyProtection="1">
      <alignment horizontal="left"/>
    </xf>
    <xf numFmtId="43" fontId="10" fillId="0" borderId="0" xfId="1" applyFont="1" applyBorder="1" applyAlignment="1">
      <alignment horizontal="left" wrapText="1"/>
    </xf>
    <xf numFmtId="49" fontId="10" fillId="0" borderId="0" xfId="1" applyNumberFormat="1" applyFont="1" applyBorder="1" applyAlignment="1">
      <alignment horizontal="left"/>
    </xf>
    <xf numFmtId="43" fontId="11" fillId="0" borderId="0" xfId="1" applyFont="1" applyBorder="1" applyAlignment="1" applyProtection="1">
      <alignment horizontal="left" wrapText="1"/>
    </xf>
    <xf numFmtId="49" fontId="11" fillId="0" borderId="0" xfId="1" applyNumberFormat="1" applyFont="1" applyBorder="1" applyAlignment="1" applyProtection="1">
      <alignment horizontal="left"/>
    </xf>
    <xf numFmtId="3" fontId="12" fillId="0" borderId="0" xfId="1" applyNumberFormat="1" applyFont="1" applyBorder="1" applyProtection="1"/>
    <xf numFmtId="0" fontId="13" fillId="3" borderId="2" xfId="0" applyFont="1" applyFill="1" applyBorder="1" applyAlignment="1">
      <alignment horizontal="center" vertical="center" wrapText="1"/>
    </xf>
    <xf numFmtId="49" fontId="11" fillId="0" borderId="1" xfId="1" applyNumberFormat="1" applyFont="1" applyBorder="1" applyAlignment="1" applyProtection="1">
      <alignment horizontal="left"/>
    </xf>
    <xf numFmtId="3" fontId="13" fillId="4" borderId="3" xfId="0" applyNumberFormat="1" applyFont="1" applyFill="1" applyBorder="1" applyAlignment="1">
      <alignment horizontal="center" vertical="center" wrapText="1"/>
    </xf>
    <xf numFmtId="3" fontId="13" fillId="4" borderId="4" xfId="0" applyNumberFormat="1" applyFont="1" applyFill="1" applyBorder="1" applyAlignment="1">
      <alignment horizontal="center" vertical="center" wrapText="1"/>
    </xf>
    <xf numFmtId="3" fontId="13" fillId="4" borderId="5" xfId="0" applyNumberFormat="1" applyFont="1" applyFill="1" applyBorder="1" applyAlignment="1">
      <alignment horizontal="center" vertical="center" wrapText="1"/>
    </xf>
    <xf numFmtId="3" fontId="13" fillId="4" borderId="6" xfId="0" applyNumberFormat="1" applyFont="1" applyFill="1" applyBorder="1" applyAlignment="1">
      <alignment horizontal="center" vertical="center" wrapText="1"/>
    </xf>
    <xf numFmtId="3" fontId="13" fillId="4" borderId="2" xfId="0" applyNumberFormat="1" applyFont="1" applyFill="1" applyBorder="1" applyAlignment="1">
      <alignment horizontal="center" vertical="center" wrapText="1"/>
    </xf>
    <xf numFmtId="3" fontId="13" fillId="4" borderId="7" xfId="0" applyNumberFormat="1" applyFont="1" applyFill="1" applyBorder="1" applyAlignment="1">
      <alignment horizontal="center" vertical="center" wrapText="1"/>
    </xf>
    <xf numFmtId="3" fontId="13" fillId="4" borderId="9" xfId="0" applyNumberFormat="1" applyFont="1" applyFill="1" applyBorder="1" applyAlignment="1">
      <alignment horizontal="center" vertical="center" wrapText="1"/>
    </xf>
    <xf numFmtId="3" fontId="13" fillId="4" borderId="1" xfId="0" applyNumberFormat="1" applyFont="1" applyFill="1" applyBorder="1" applyAlignment="1">
      <alignment horizontal="center" vertical="center" wrapText="1"/>
    </xf>
    <xf numFmtId="3" fontId="13" fillId="4" borderId="10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3" fontId="13" fillId="4" borderId="11" xfId="0" applyNumberFormat="1" applyFont="1" applyFill="1" applyBorder="1" applyAlignment="1">
      <alignment horizontal="center" vertical="center" wrapText="1"/>
    </xf>
    <xf numFmtId="3" fontId="13" fillId="4" borderId="12" xfId="0" applyNumberFormat="1" applyFont="1" applyFill="1" applyBorder="1" applyAlignment="1">
      <alignment horizontal="center" vertical="center" wrapText="1"/>
    </xf>
    <xf numFmtId="3" fontId="13" fillId="4" borderId="13" xfId="0" applyNumberFormat="1" applyFont="1" applyFill="1" applyBorder="1" applyAlignment="1">
      <alignment horizontal="center" vertical="center" wrapText="1"/>
    </xf>
    <xf numFmtId="3" fontId="1" fillId="0" borderId="0" xfId="0" applyNumberFormat="1" applyFont="1"/>
    <xf numFmtId="4" fontId="14" fillId="8" borderId="19" xfId="5" applyNumberFormat="1" applyFont="1" applyFill="1" applyBorder="1" applyAlignment="1" applyProtection="1">
      <alignment horizontal="right" vertical="center"/>
    </xf>
    <xf numFmtId="4" fontId="14" fillId="8" borderId="14" xfId="5" applyNumberFormat="1" applyFont="1" applyFill="1" applyAlignment="1" applyProtection="1">
      <alignment horizontal="right" vertical="center"/>
    </xf>
    <xf numFmtId="4" fontId="14" fillId="8" borderId="21" xfId="5" applyNumberFormat="1" applyFont="1" applyFill="1" applyBorder="1" applyAlignment="1" applyProtection="1">
      <alignment horizontal="right" vertical="center"/>
    </xf>
    <xf numFmtId="4" fontId="0" fillId="0" borderId="0" xfId="0" applyNumberFormat="1"/>
    <xf numFmtId="1" fontId="14" fillId="0" borderId="19" xfId="6" quotePrefix="1" applyNumberFormat="1" applyFont="1" applyFill="1" applyBorder="1" applyAlignment="1" applyProtection="1">
      <alignment horizontal="right" vertical="center"/>
    </xf>
    <xf numFmtId="0" fontId="14" fillId="0" borderId="14" xfId="6" quotePrefix="1" applyFont="1" applyFill="1" applyProtection="1">
      <alignment horizontal="left" vertical="center" indent="1"/>
    </xf>
    <xf numFmtId="4" fontId="14" fillId="2" borderId="19" xfId="5" applyNumberFormat="1" applyFont="1" applyFill="1" applyBorder="1" applyAlignment="1" applyProtection="1">
      <alignment horizontal="right"/>
    </xf>
    <xf numFmtId="4" fontId="14" fillId="2" borderId="14" xfId="5" applyNumberFormat="1" applyFont="1" applyFill="1" applyAlignment="1" applyProtection="1">
      <alignment horizontal="right"/>
    </xf>
    <xf numFmtId="4" fontId="14" fillId="2" borderId="21" xfId="5" applyNumberFormat="1" applyFont="1" applyFill="1" applyBorder="1" applyAlignment="1" applyProtection="1">
      <alignment horizontal="right"/>
    </xf>
    <xf numFmtId="4" fontId="15" fillId="2" borderId="22" xfId="0" applyNumberFormat="1" applyFont="1" applyFill="1" applyBorder="1" applyAlignment="1">
      <alignment horizontal="right"/>
    </xf>
    <xf numFmtId="4" fontId="15" fillId="2" borderId="10" xfId="0" applyNumberFormat="1" applyFont="1" applyFill="1" applyBorder="1" applyAlignment="1">
      <alignment horizontal="right"/>
    </xf>
    <xf numFmtId="1" fontId="3" fillId="0" borderId="19" xfId="6" quotePrefix="1" applyNumberFormat="1" applyFont="1" applyFill="1" applyBorder="1" applyAlignment="1">
      <alignment horizontal="right" vertical="center"/>
    </xf>
    <xf numFmtId="0" fontId="3" fillId="0" borderId="14" xfId="6" quotePrefix="1" applyFont="1" applyFill="1">
      <alignment horizontal="left" vertical="center" indent="1"/>
    </xf>
    <xf numFmtId="4" fontId="3" fillId="0" borderId="14" xfId="6" quotePrefix="1" applyNumberFormat="1" applyFont="1" applyFill="1" applyAlignment="1">
      <alignment horizontal="right"/>
    </xf>
    <xf numFmtId="4" fontId="3" fillId="0" borderId="20" xfId="6" quotePrefix="1" applyNumberFormat="1" applyFont="1" applyFill="1" applyBorder="1" applyAlignment="1">
      <alignment horizontal="right"/>
    </xf>
    <xf numFmtId="4" fontId="3" fillId="0" borderId="19" xfId="6" quotePrefix="1" applyNumberFormat="1" applyFont="1" applyFill="1" applyBorder="1" applyAlignment="1">
      <alignment horizontal="right"/>
    </xf>
    <xf numFmtId="4" fontId="3" fillId="0" borderId="21" xfId="6" quotePrefix="1" applyNumberFormat="1" applyFont="1" applyFill="1" applyBorder="1" applyAlignment="1">
      <alignment horizontal="right"/>
    </xf>
    <xf numFmtId="3" fontId="0" fillId="0" borderId="0" xfId="0" applyNumberFormat="1"/>
    <xf numFmtId="1" fontId="14" fillId="0" borderId="19" xfId="6" quotePrefix="1" applyNumberFormat="1" applyFont="1" applyFill="1" applyBorder="1" applyAlignment="1">
      <alignment horizontal="right" vertical="center"/>
    </xf>
    <xf numFmtId="0" fontId="14" fillId="0" borderId="14" xfId="6" quotePrefix="1" applyFont="1" applyFill="1">
      <alignment horizontal="left" vertical="center" indent="1"/>
    </xf>
    <xf numFmtId="4" fontId="15" fillId="2" borderId="25" xfId="0" applyNumberFormat="1" applyFont="1" applyFill="1" applyBorder="1" applyAlignment="1">
      <alignment horizontal="right"/>
    </xf>
    <xf numFmtId="4" fontId="15" fillId="2" borderId="23" xfId="0" applyNumberFormat="1" applyFont="1" applyFill="1" applyBorder="1" applyAlignment="1">
      <alignment horizontal="right"/>
    </xf>
    <xf numFmtId="0" fontId="3" fillId="0" borderId="14" xfId="6" quotePrefix="1" applyFont="1" applyFill="1" applyAlignment="1">
      <alignment horizontal="left" vertical="center" wrapText="1" indent="1"/>
    </xf>
    <xf numFmtId="4" fontId="15" fillId="2" borderId="9" xfId="0" applyNumberFormat="1" applyFont="1" applyFill="1" applyBorder="1" applyAlignment="1">
      <alignment horizontal="right"/>
    </xf>
    <xf numFmtId="4" fontId="15" fillId="2" borderId="1" xfId="0" applyNumberFormat="1" applyFont="1" applyFill="1" applyBorder="1" applyAlignment="1">
      <alignment horizontal="right"/>
    </xf>
    <xf numFmtId="0" fontId="9" fillId="0" borderId="14" xfId="6" quotePrefix="1" applyFont="1" applyFill="1" applyAlignment="1">
      <alignment horizontal="left" vertical="center" wrapText="1" indent="1"/>
    </xf>
    <xf numFmtId="4" fontId="15" fillId="2" borderId="27" xfId="0" applyNumberFormat="1" applyFont="1" applyFill="1" applyBorder="1" applyAlignment="1">
      <alignment horizontal="right"/>
    </xf>
    <xf numFmtId="1" fontId="3" fillId="0" borderId="28" xfId="6" quotePrefix="1" applyNumberFormat="1" applyFont="1" applyFill="1" applyBorder="1" applyAlignment="1">
      <alignment horizontal="right" vertical="center"/>
    </xf>
    <xf numFmtId="0" fontId="3" fillId="0" borderId="29" xfId="6" quotePrefix="1" applyFont="1" applyFill="1" applyBorder="1">
      <alignment horizontal="left" vertical="center" indent="1"/>
    </xf>
    <xf numFmtId="4" fontId="3" fillId="0" borderId="30" xfId="6" quotePrefix="1" applyNumberFormat="1" applyFont="1" applyFill="1" applyBorder="1" applyAlignment="1">
      <alignment horizontal="right"/>
    </xf>
    <xf numFmtId="4" fontId="3" fillId="0" borderId="31" xfId="6" quotePrefix="1" applyNumberFormat="1" applyFont="1" applyFill="1" applyBorder="1" applyAlignment="1">
      <alignment horizontal="right"/>
    </xf>
    <xf numFmtId="4" fontId="3" fillId="0" borderId="32" xfId="6" quotePrefix="1" applyNumberFormat="1" applyFont="1" applyFill="1" applyBorder="1" applyAlignment="1">
      <alignment horizontal="right"/>
    </xf>
    <xf numFmtId="1" fontId="16" fillId="0" borderId="33" xfId="6" quotePrefix="1" applyNumberFormat="1" applyFont="1" applyFill="1" applyBorder="1" applyAlignment="1">
      <alignment horizontal="right" vertical="center"/>
    </xf>
    <xf numFmtId="0" fontId="16" fillId="0" borderId="34" xfId="6" quotePrefix="1" applyFont="1" applyFill="1" applyBorder="1">
      <alignment horizontal="left" vertical="center" indent="1"/>
    </xf>
    <xf numFmtId="4" fontId="17" fillId="2" borderId="33" xfId="5" applyNumberFormat="1" applyFont="1" applyFill="1" applyBorder="1" applyAlignment="1" applyProtection="1">
      <alignment horizontal="right"/>
    </xf>
    <xf numFmtId="4" fontId="17" fillId="2" borderId="34" xfId="5" applyNumberFormat="1" applyFont="1" applyFill="1" applyBorder="1" applyAlignment="1" applyProtection="1">
      <alignment horizontal="right"/>
    </xf>
    <xf numFmtId="4" fontId="17" fillId="2" borderId="36" xfId="5" applyNumberFormat="1" applyFont="1" applyFill="1" applyBorder="1" applyAlignment="1" applyProtection="1">
      <alignment horizontal="right"/>
    </xf>
    <xf numFmtId="4" fontId="17" fillId="2" borderId="19" xfId="5" applyNumberFormat="1" applyFont="1" applyFill="1" applyBorder="1" applyAlignment="1" applyProtection="1">
      <alignment horizontal="right"/>
    </xf>
    <xf numFmtId="4" fontId="17" fillId="2" borderId="14" xfId="5" applyNumberFormat="1" applyFont="1" applyFill="1" applyAlignment="1" applyProtection="1">
      <alignment horizontal="right"/>
    </xf>
    <xf numFmtId="4" fontId="17" fillId="2" borderId="21" xfId="5" applyNumberFormat="1" applyFont="1" applyFill="1" applyBorder="1" applyAlignment="1" applyProtection="1">
      <alignment horizontal="right"/>
    </xf>
    <xf numFmtId="1" fontId="3" fillId="0" borderId="37" xfId="6" quotePrefix="1" applyNumberFormat="1" applyFont="1" applyFill="1" applyBorder="1" applyAlignment="1">
      <alignment horizontal="right" vertical="center"/>
    </xf>
    <xf numFmtId="0" fontId="3" fillId="0" borderId="38" xfId="6" quotePrefix="1" applyFont="1" applyFill="1" applyBorder="1">
      <alignment horizontal="left" vertical="center" indent="1"/>
    </xf>
    <xf numFmtId="1" fontId="14" fillId="8" borderId="33" xfId="4" quotePrefix="1" applyNumberFormat="1" applyFont="1" applyFill="1" applyBorder="1" applyAlignment="1">
      <alignment horizontal="right" vertical="center" wrapText="1"/>
    </xf>
    <xf numFmtId="0" fontId="14" fillId="8" borderId="34" xfId="4" quotePrefix="1" applyFont="1" applyFill="1" applyBorder="1">
      <alignment horizontal="left" vertical="center" wrapText="1" indent="1"/>
    </xf>
    <xf numFmtId="4" fontId="14" fillId="8" borderId="34" xfId="5" applyNumberFormat="1" applyFont="1" applyFill="1" applyBorder="1" applyAlignment="1" applyProtection="1">
      <alignment horizontal="right"/>
    </xf>
    <xf numFmtId="4" fontId="14" fillId="8" borderId="33" xfId="5" applyNumberFormat="1" applyFont="1" applyFill="1" applyBorder="1" applyAlignment="1" applyProtection="1">
      <alignment horizontal="right"/>
    </xf>
    <xf numFmtId="4" fontId="14" fillId="8" borderId="36" xfId="5" applyNumberFormat="1" applyFont="1" applyFill="1" applyBorder="1" applyAlignment="1" applyProtection="1">
      <alignment horizontal="right"/>
    </xf>
    <xf numFmtId="1" fontId="16" fillId="0" borderId="19" xfId="6" quotePrefix="1" applyNumberFormat="1" applyFont="1" applyFill="1" applyBorder="1" applyAlignment="1">
      <alignment horizontal="right" vertical="center"/>
    </xf>
    <xf numFmtId="0" fontId="16" fillId="0" borderId="14" xfId="6" quotePrefix="1" applyFont="1" applyFill="1">
      <alignment horizontal="left" vertical="center" indent="1"/>
    </xf>
    <xf numFmtId="0" fontId="9" fillId="0" borderId="14" xfId="6" quotePrefix="1" applyFont="1" applyFill="1">
      <alignment horizontal="left" vertical="center" indent="1"/>
    </xf>
    <xf numFmtId="4" fontId="14" fillId="2" borderId="33" xfId="5" applyNumberFormat="1" applyFont="1" applyFill="1" applyBorder="1" applyAlignment="1" applyProtection="1">
      <alignment horizontal="right"/>
    </xf>
    <xf numFmtId="4" fontId="14" fillId="2" borderId="34" xfId="5" applyNumberFormat="1" applyFont="1" applyFill="1" applyBorder="1" applyAlignment="1" applyProtection="1">
      <alignment horizontal="right"/>
    </xf>
    <xf numFmtId="4" fontId="14" fillId="2" borderId="36" xfId="5" applyNumberFormat="1" applyFont="1" applyFill="1" applyBorder="1" applyAlignment="1" applyProtection="1">
      <alignment horizontal="right"/>
    </xf>
    <xf numFmtId="4" fontId="3" fillId="0" borderId="28" xfId="6" quotePrefix="1" applyNumberFormat="1" applyFont="1" applyFill="1" applyBorder="1" applyAlignment="1">
      <alignment horizontal="right"/>
    </xf>
    <xf numFmtId="4" fontId="3" fillId="0" borderId="29" xfId="6" quotePrefix="1" applyNumberFormat="1" applyFont="1" applyFill="1" applyBorder="1" applyAlignment="1">
      <alignment horizontal="right"/>
    </xf>
    <xf numFmtId="4" fontId="3" fillId="0" borderId="39" xfId="6" quotePrefix="1" applyNumberFormat="1" applyFont="1" applyFill="1" applyBorder="1" applyAlignment="1">
      <alignment horizontal="right"/>
    </xf>
    <xf numFmtId="0" fontId="18" fillId="4" borderId="17" xfId="0" applyFont="1" applyFill="1" applyBorder="1" applyAlignment="1">
      <alignment horizontal="center" vertical="center" wrapText="1"/>
    </xf>
    <xf numFmtId="0" fontId="14" fillId="0" borderId="20" xfId="6" quotePrefix="1" applyFont="1" applyFill="1" applyBorder="1">
      <alignment horizontal="left" vertical="center" indent="1"/>
    </xf>
    <xf numFmtId="4" fontId="3" fillId="0" borderId="42" xfId="6" quotePrefix="1" applyNumberFormat="1" applyFont="1" applyFill="1" applyBorder="1" applyAlignment="1">
      <alignment horizontal="right"/>
    </xf>
    <xf numFmtId="4" fontId="3" fillId="0" borderId="43" xfId="6" quotePrefix="1" applyNumberFormat="1" applyFont="1" applyFill="1" applyBorder="1" applyAlignment="1">
      <alignment horizontal="right"/>
    </xf>
    <xf numFmtId="4" fontId="3" fillId="0" borderId="44" xfId="6" quotePrefix="1" applyNumberFormat="1" applyFont="1" applyFill="1" applyBorder="1" applyAlignment="1">
      <alignment horizontal="right"/>
    </xf>
    <xf numFmtId="4" fontId="14" fillId="2" borderId="1" xfId="6" quotePrefix="1" applyNumberFormat="1" applyFont="1" applyFill="1" applyBorder="1" applyAlignment="1">
      <alignment horizontal="right"/>
    </xf>
    <xf numFmtId="4" fontId="14" fillId="2" borderId="40" xfId="5" applyNumberFormat="1" applyFont="1" applyFill="1" applyBorder="1" applyAlignment="1" applyProtection="1">
      <alignment horizontal="right"/>
    </xf>
    <xf numFmtId="1" fontId="14" fillId="2" borderId="33" xfId="6" quotePrefix="1" applyNumberFormat="1" applyFont="1" applyFill="1" applyBorder="1" applyAlignment="1">
      <alignment horizontal="right" vertical="center"/>
    </xf>
    <xf numFmtId="0" fontId="14" fillId="2" borderId="35" xfId="6" quotePrefix="1" applyFont="1" applyFill="1" applyBorder="1">
      <alignment horizontal="left" vertical="center" indent="1"/>
    </xf>
    <xf numFmtId="0" fontId="3" fillId="0" borderId="45" xfId="6" quotePrefix="1" applyFont="1" applyFill="1" applyBorder="1">
      <alignment horizontal="left" vertical="center" indent="1"/>
    </xf>
    <xf numFmtId="4" fontId="3" fillId="0" borderId="12" xfId="6" quotePrefix="1" applyNumberFormat="1" applyFont="1" applyFill="1" applyBorder="1" applyAlignment="1">
      <alignment horizontal="right"/>
    </xf>
    <xf numFmtId="4" fontId="14" fillId="2" borderId="18" xfId="6" quotePrefix="1" applyNumberFormat="1" applyFont="1" applyFill="1" applyBorder="1" applyAlignment="1">
      <alignment horizontal="right"/>
    </xf>
    <xf numFmtId="4" fontId="14" fillId="2" borderId="46" xfId="6" quotePrefix="1" applyNumberFormat="1" applyFont="1" applyFill="1" applyBorder="1" applyAlignment="1">
      <alignment horizontal="right"/>
    </xf>
    <xf numFmtId="1" fontId="14" fillId="2" borderId="33" xfId="6" quotePrefix="1" applyNumberFormat="1" applyFont="1" applyFill="1" applyBorder="1" applyAlignment="1" applyProtection="1">
      <alignment horizontal="right" vertical="center"/>
    </xf>
    <xf numFmtId="0" fontId="14" fillId="2" borderId="34" xfId="6" quotePrefix="1" applyFont="1" applyFill="1" applyBorder="1" applyProtection="1">
      <alignment horizontal="left" vertical="center" indent="1"/>
    </xf>
    <xf numFmtId="1" fontId="14" fillId="4" borderId="28" xfId="6" quotePrefix="1" applyNumberFormat="1" applyFont="1" applyFill="1" applyBorder="1" applyAlignment="1" applyProtection="1">
      <alignment horizontal="right" vertical="center"/>
    </xf>
    <xf numFmtId="0" fontId="14" fillId="4" borderId="29" xfId="6" quotePrefix="1" applyFont="1" applyFill="1" applyBorder="1" applyProtection="1">
      <alignment horizontal="left" vertical="center" indent="1"/>
    </xf>
    <xf numFmtId="4" fontId="14" fillId="4" borderId="28" xfId="5" applyNumberFormat="1" applyFont="1" applyFill="1" applyBorder="1" applyAlignment="1" applyProtection="1">
      <alignment horizontal="right"/>
    </xf>
    <xf numFmtId="0" fontId="9" fillId="8" borderId="19" xfId="4" quotePrefix="1" applyFont="1" applyFill="1" applyBorder="1" applyAlignment="1" applyProtection="1">
      <alignment horizontal="center" vertical="center"/>
    </xf>
    <xf numFmtId="0" fontId="9" fillId="8" borderId="14" xfId="4" quotePrefix="1" applyFont="1" applyFill="1" applyProtection="1">
      <alignment horizontal="left" vertical="center" wrapText="1" indent="1"/>
    </xf>
    <xf numFmtId="1" fontId="14" fillId="6" borderId="15" xfId="3" quotePrefix="1" applyNumberFormat="1" applyFont="1" applyFill="1" applyBorder="1" applyAlignment="1" applyProtection="1">
      <alignment horizontal="center" vertical="center"/>
    </xf>
    <xf numFmtId="0" fontId="14" fillId="6" borderId="16" xfId="3" quotePrefix="1" applyFont="1" applyFill="1" applyBorder="1" applyProtection="1">
      <alignment horizontal="left" vertical="center" indent="1"/>
    </xf>
    <xf numFmtId="4" fontId="14" fillId="2" borderId="47" xfId="6" quotePrefix="1" applyNumberFormat="1" applyFont="1" applyFill="1" applyBorder="1" applyAlignment="1">
      <alignment horizontal="right"/>
    </xf>
    <xf numFmtId="4" fontId="15" fillId="2" borderId="41" xfId="0" applyNumberFormat="1" applyFont="1" applyFill="1" applyBorder="1" applyAlignment="1">
      <alignment horizontal="right"/>
    </xf>
    <xf numFmtId="4" fontId="15" fillId="2" borderId="8" xfId="0" applyNumberFormat="1" applyFont="1" applyFill="1" applyBorder="1" applyAlignment="1">
      <alignment horizontal="right"/>
    </xf>
    <xf numFmtId="4" fontId="14" fillId="2" borderId="20" xfId="5" applyNumberFormat="1" applyFont="1" applyFill="1" applyBorder="1" applyAlignment="1" applyProtection="1">
      <alignment horizontal="right"/>
    </xf>
    <xf numFmtId="1" fontId="19" fillId="0" borderId="19" xfId="6" quotePrefix="1" applyNumberFormat="1" applyFont="1" applyFill="1" applyBorder="1" applyAlignment="1">
      <alignment horizontal="right" vertical="center"/>
    </xf>
    <xf numFmtId="0" fontId="19" fillId="0" borderId="14" xfId="6" quotePrefix="1" applyFont="1" applyFill="1">
      <alignment horizontal="left" vertical="center" indent="1"/>
    </xf>
    <xf numFmtId="4" fontId="14" fillId="2" borderId="19" xfId="6" quotePrefix="1" applyNumberFormat="1" applyFont="1" applyFill="1" applyBorder="1" applyAlignment="1">
      <alignment horizontal="right"/>
    </xf>
    <xf numFmtId="1" fontId="19" fillId="0" borderId="33" xfId="6" quotePrefix="1" applyNumberFormat="1" applyFont="1" applyFill="1" applyBorder="1" applyAlignment="1">
      <alignment horizontal="right" vertical="center"/>
    </xf>
    <xf numFmtId="0" fontId="19" fillId="0" borderId="34" xfId="6" quotePrefix="1" applyFont="1" applyFill="1" applyBorder="1">
      <alignment horizontal="left" vertical="center" indent="1"/>
    </xf>
    <xf numFmtId="4" fontId="3" fillId="0" borderId="27" xfId="0" applyNumberFormat="1" applyFont="1" applyBorder="1" applyAlignment="1">
      <alignment horizontal="right"/>
    </xf>
    <xf numFmtId="4" fontId="3" fillId="0" borderId="26" xfId="0" applyNumberFormat="1" applyFont="1" applyBorder="1" applyAlignment="1">
      <alignment horizontal="right"/>
    </xf>
    <xf numFmtId="4" fontId="3" fillId="0" borderId="24" xfId="0" applyNumberFormat="1" applyFont="1" applyBorder="1" applyAlignment="1">
      <alignment horizontal="right"/>
    </xf>
    <xf numFmtId="4" fontId="14" fillId="11" borderId="19" xfId="5" applyNumberFormat="1" applyFont="1" applyFill="1" applyBorder="1" applyAlignment="1" applyProtection="1">
      <alignment horizontal="right"/>
    </xf>
    <xf numFmtId="4" fontId="14" fillId="11" borderId="14" xfId="5" applyNumberFormat="1" applyFont="1" applyFill="1" applyAlignment="1" applyProtection="1">
      <alignment horizontal="right"/>
    </xf>
    <xf numFmtId="4" fontId="14" fillId="11" borderId="21" xfId="5" applyNumberFormat="1" applyFont="1" applyFill="1" applyBorder="1" applyAlignment="1" applyProtection="1">
      <alignment horizontal="right"/>
    </xf>
    <xf numFmtId="4" fontId="3" fillId="0" borderId="48" xfId="6" quotePrefix="1" applyNumberFormat="1" applyFont="1" applyFill="1" applyBorder="1" applyAlignment="1">
      <alignment horizontal="right"/>
    </xf>
    <xf numFmtId="4" fontId="17" fillId="11" borderId="19" xfId="5" applyNumberFormat="1" applyFont="1" applyFill="1" applyBorder="1" applyAlignment="1" applyProtection="1">
      <alignment horizontal="right"/>
    </xf>
    <xf numFmtId="4" fontId="17" fillId="11" borderId="14" xfId="5" applyNumberFormat="1" applyFont="1" applyFill="1" applyAlignment="1" applyProtection="1">
      <alignment horizontal="right"/>
    </xf>
    <xf numFmtId="4" fontId="17" fillId="11" borderId="21" xfId="5" applyNumberFormat="1" applyFont="1" applyFill="1" applyBorder="1" applyAlignment="1" applyProtection="1">
      <alignment horizontal="right"/>
    </xf>
    <xf numFmtId="0" fontId="3" fillId="11" borderId="14" xfId="6" quotePrefix="1" applyFont="1" applyFill="1">
      <alignment horizontal="left" vertical="center" indent="1"/>
    </xf>
    <xf numFmtId="3" fontId="6" fillId="12" borderId="0" xfId="1" applyNumberFormat="1" applyFont="1" applyFill="1" applyBorder="1" applyProtection="1"/>
    <xf numFmtId="0" fontId="0" fillId="0" borderId="1" xfId="0" applyBorder="1"/>
    <xf numFmtId="3" fontId="0" fillId="4" borderId="1" xfId="0" applyNumberFormat="1" applyFill="1" applyBorder="1"/>
    <xf numFmtId="3" fontId="0" fillId="0" borderId="1" xfId="0" applyNumberFormat="1" applyBorder="1"/>
    <xf numFmtId="3" fontId="20" fillId="12" borderId="1" xfId="0" applyNumberFormat="1" applyFont="1" applyFill="1" applyBorder="1"/>
    <xf numFmtId="0" fontId="20" fillId="0" borderId="1" xfId="0" applyFont="1" applyBorder="1"/>
    <xf numFmtId="43" fontId="8" fillId="0" borderId="0" xfId="1" applyFont="1" applyFill="1" applyBorder="1" applyAlignment="1" applyProtection="1">
      <alignment horizontal="center" vertical="center" wrapText="1"/>
      <protection locked="0"/>
    </xf>
  </cellXfs>
  <cellStyles count="7">
    <cellStyle name="Hiperveza 2" xfId="2" xr:uid="{00000000-0005-0000-0000-000000000000}"/>
    <cellStyle name="Normalno" xfId="0" builtinId="0"/>
    <cellStyle name="SAPBEXaggData" xfId="5" xr:uid="{00000000-0005-0000-0000-000002000000}"/>
    <cellStyle name="SAPBEXHLevel1" xfId="3" xr:uid="{00000000-0005-0000-0000-000003000000}"/>
    <cellStyle name="SAPBEXHLevel2" xfId="4" xr:uid="{00000000-0005-0000-0000-000004000000}"/>
    <cellStyle name="SAPBEXHLevel3" xfId="6" xr:uid="{00000000-0005-0000-0000-000005000000}"/>
    <cellStyle name="Zarez 3" xfId="1" xr:uid="{00000000-0005-0000-0000-000006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H189"/>
  <sheetViews>
    <sheetView tabSelected="1" zoomScaleNormal="100" workbookViewId="0">
      <selection activeCell="J192" sqref="J192"/>
    </sheetView>
  </sheetViews>
  <sheetFormatPr defaultRowHeight="14.4" x14ac:dyDescent="0.3"/>
  <cols>
    <col min="1" max="1" width="10" customWidth="1"/>
    <col min="2" max="2" width="32" customWidth="1"/>
    <col min="3" max="5" width="13.6640625" customWidth="1"/>
    <col min="6" max="6" width="13.109375" customWidth="1"/>
    <col min="7" max="8" width="12.5546875" bestFit="1" customWidth="1"/>
  </cols>
  <sheetData>
    <row r="1" spans="1:8" x14ac:dyDescent="0.3">
      <c r="A1" s="1"/>
      <c r="B1" s="1"/>
      <c r="C1" s="1"/>
      <c r="D1" s="1"/>
      <c r="E1" s="1"/>
    </row>
    <row r="2" spans="1:8" x14ac:dyDescent="0.3">
      <c r="A2" s="2" t="s">
        <v>0</v>
      </c>
      <c r="B2" s="3" t="s">
        <v>1</v>
      </c>
      <c r="C2" s="4"/>
      <c r="D2" s="5"/>
      <c r="E2" s="5"/>
    </row>
    <row r="3" spans="1:8" x14ac:dyDescent="0.3">
      <c r="A3" s="6" t="s">
        <v>2</v>
      </c>
      <c r="B3" s="7" t="s">
        <v>3</v>
      </c>
      <c r="C3" s="4"/>
      <c r="D3" s="5"/>
      <c r="E3" s="5"/>
    </row>
    <row r="4" spans="1:8" ht="30" customHeight="1" x14ac:dyDescent="0.3">
      <c r="A4" s="8" t="s">
        <v>4</v>
      </c>
      <c r="B4" s="9" t="s">
        <v>98</v>
      </c>
      <c r="C4" s="137"/>
      <c r="D4" s="137"/>
      <c r="E4" s="137"/>
    </row>
    <row r="5" spans="1:8" x14ac:dyDescent="0.3">
      <c r="A5" s="10" t="s">
        <v>5</v>
      </c>
      <c r="B5" s="11" t="s">
        <v>6</v>
      </c>
      <c r="C5" s="4"/>
      <c r="D5" s="4"/>
      <c r="E5" s="4"/>
    </row>
    <row r="6" spans="1:8" x14ac:dyDescent="0.3">
      <c r="A6" s="12"/>
      <c r="B6" s="13"/>
      <c r="C6" s="4"/>
      <c r="D6" s="4"/>
      <c r="E6" s="4"/>
    </row>
    <row r="7" spans="1:8" ht="15" thickBot="1" x14ac:dyDescent="0.35">
      <c r="A7" s="14" t="s">
        <v>7</v>
      </c>
      <c r="B7" s="15" t="s">
        <v>103</v>
      </c>
      <c r="C7" s="131">
        <f>C8+C10+C12</f>
        <v>5783429</v>
      </c>
      <c r="D7" s="16">
        <f t="shared" ref="D7:E7" si="0">SUM(D8:D13)</f>
        <v>6068589</v>
      </c>
      <c r="E7" s="16">
        <f t="shared" si="0"/>
        <v>5260089</v>
      </c>
    </row>
    <row r="8" spans="1:8" x14ac:dyDescent="0.3">
      <c r="A8" s="17" t="s">
        <v>8</v>
      </c>
      <c r="B8" s="18" t="s">
        <v>9</v>
      </c>
      <c r="C8" s="19">
        <f>C17</f>
        <v>3672638</v>
      </c>
      <c r="D8" s="20">
        <f t="shared" ref="D8:E8" si="1">D17</f>
        <v>4443303</v>
      </c>
      <c r="E8" s="21">
        <f t="shared" si="1"/>
        <v>3738303</v>
      </c>
    </row>
    <row r="9" spans="1:8" x14ac:dyDescent="0.3">
      <c r="A9" s="17" t="s">
        <v>10</v>
      </c>
      <c r="B9" s="18" t="s">
        <v>11</v>
      </c>
      <c r="C9" s="22">
        <f>C83</f>
        <v>0</v>
      </c>
      <c r="D9" s="23">
        <f>D83</f>
        <v>0</v>
      </c>
      <c r="E9" s="24">
        <f>E83</f>
        <v>0</v>
      </c>
    </row>
    <row r="10" spans="1:8" x14ac:dyDescent="0.3">
      <c r="A10" s="17" t="s">
        <v>12</v>
      </c>
      <c r="B10" s="18" t="s">
        <v>13</v>
      </c>
      <c r="C10" s="23">
        <f>C91</f>
        <v>1902441</v>
      </c>
      <c r="D10" s="23">
        <f>D91</f>
        <v>1391286</v>
      </c>
      <c r="E10" s="24">
        <f>E91</f>
        <v>1287786</v>
      </c>
    </row>
    <row r="11" spans="1:8" x14ac:dyDescent="0.3">
      <c r="A11" s="17" t="s">
        <v>14</v>
      </c>
      <c r="B11" s="18" t="s">
        <v>15</v>
      </c>
      <c r="C11" s="25">
        <f>C140</f>
        <v>0</v>
      </c>
      <c r="D11" s="26">
        <f>D140</f>
        <v>0</v>
      </c>
      <c r="E11" s="27">
        <f>E140</f>
        <v>0</v>
      </c>
    </row>
    <row r="12" spans="1:8" x14ac:dyDescent="0.3">
      <c r="A12" s="28" t="s">
        <v>16</v>
      </c>
      <c r="B12" s="18" t="s">
        <v>17</v>
      </c>
      <c r="C12" s="25">
        <f>C152</f>
        <v>208350</v>
      </c>
      <c r="D12" s="26">
        <f>D152</f>
        <v>234000</v>
      </c>
      <c r="E12" s="27">
        <f>E152</f>
        <v>234000</v>
      </c>
    </row>
    <row r="13" spans="1:8" ht="15" thickBot="1" x14ac:dyDescent="0.35">
      <c r="A13" s="28" t="s">
        <v>18</v>
      </c>
      <c r="B13" s="18" t="s">
        <v>19</v>
      </c>
      <c r="C13" s="29">
        <f>C178</f>
        <v>0</v>
      </c>
      <c r="D13" s="30">
        <f>D178</f>
        <v>0</v>
      </c>
      <c r="E13" s="31">
        <f>E178</f>
        <v>0</v>
      </c>
    </row>
    <row r="14" spans="1:8" ht="15" thickBot="1" x14ac:dyDescent="0.35">
      <c r="A14" s="1"/>
      <c r="B14" s="1"/>
      <c r="C14" s="32"/>
      <c r="D14" s="32"/>
      <c r="E14" s="32"/>
    </row>
    <row r="15" spans="1:8" ht="24" x14ac:dyDescent="0.3">
      <c r="A15" s="109">
        <v>10915</v>
      </c>
      <c r="B15" s="110" t="s">
        <v>20</v>
      </c>
      <c r="C15" s="89" t="s">
        <v>87</v>
      </c>
      <c r="D15" s="89" t="s">
        <v>88</v>
      </c>
      <c r="E15" s="89" t="s">
        <v>89</v>
      </c>
    </row>
    <row r="16" spans="1:8" ht="30.6" customHeight="1" x14ac:dyDescent="0.3">
      <c r="A16" s="107" t="s">
        <v>21</v>
      </c>
      <c r="B16" s="108" t="s">
        <v>22</v>
      </c>
      <c r="C16" s="33">
        <f>C17+C83</f>
        <v>3672638</v>
      </c>
      <c r="D16" s="34">
        <f>D17+D83</f>
        <v>4443303</v>
      </c>
      <c r="E16" s="35">
        <f>E17+E83</f>
        <v>3738303</v>
      </c>
      <c r="G16" s="36"/>
      <c r="H16" s="36"/>
    </row>
    <row r="17" spans="1:8" ht="15" thickBot="1" x14ac:dyDescent="0.35">
      <c r="A17" s="104">
        <v>11</v>
      </c>
      <c r="B17" s="105" t="s">
        <v>9</v>
      </c>
      <c r="C17" s="106">
        <f>C18+C67</f>
        <v>3672638</v>
      </c>
      <c r="D17" s="106">
        <f t="shared" ref="D17:E17" si="2">D18+D67</f>
        <v>4443303</v>
      </c>
      <c r="E17" s="106">
        <f t="shared" si="2"/>
        <v>3738303</v>
      </c>
    </row>
    <row r="18" spans="1:8" x14ac:dyDescent="0.3">
      <c r="A18" s="102">
        <v>3</v>
      </c>
      <c r="B18" s="103" t="s">
        <v>95</v>
      </c>
      <c r="C18" s="95">
        <f>C19+C29+C59+C64</f>
        <v>3512603</v>
      </c>
      <c r="D18" s="95">
        <f t="shared" ref="D18:E18" si="3">D19+D29+D59+D64</f>
        <v>3738303</v>
      </c>
      <c r="E18" s="95">
        <f t="shared" si="3"/>
        <v>3658303</v>
      </c>
    </row>
    <row r="19" spans="1:8" x14ac:dyDescent="0.3">
      <c r="A19" s="37">
        <v>31</v>
      </c>
      <c r="B19" s="38" t="s">
        <v>23</v>
      </c>
      <c r="C19" s="42">
        <f t="shared" ref="C19:E19" si="4">C20+C24+C26</f>
        <v>2924775</v>
      </c>
      <c r="D19" s="42">
        <f t="shared" si="4"/>
        <v>3108075</v>
      </c>
      <c r="E19" s="42">
        <f t="shared" si="4"/>
        <v>3028075</v>
      </c>
      <c r="H19" s="36"/>
    </row>
    <row r="20" spans="1:8" x14ac:dyDescent="0.3">
      <c r="A20" s="37">
        <v>311</v>
      </c>
      <c r="B20" s="38" t="s">
        <v>24</v>
      </c>
      <c r="C20" s="42">
        <f>SUM(C21:C23)</f>
        <v>2245200</v>
      </c>
      <c r="D20" s="43">
        <f t="shared" ref="D20:E20" si="5">SUM(D21:D23)</f>
        <v>2347700</v>
      </c>
      <c r="E20" s="43">
        <f t="shared" si="5"/>
        <v>2267700</v>
      </c>
    </row>
    <row r="21" spans="1:8" x14ac:dyDescent="0.3">
      <c r="A21" s="44">
        <v>3111</v>
      </c>
      <c r="B21" s="45" t="s">
        <v>25</v>
      </c>
      <c r="C21" s="48">
        <v>2161400</v>
      </c>
      <c r="D21" s="46">
        <v>2263900</v>
      </c>
      <c r="E21" s="49">
        <v>2183900</v>
      </c>
      <c r="F21" s="50"/>
      <c r="G21" s="36"/>
    </row>
    <row r="22" spans="1:8" x14ac:dyDescent="0.3">
      <c r="A22" s="44">
        <v>3113</v>
      </c>
      <c r="B22" s="45" t="s">
        <v>26</v>
      </c>
      <c r="C22" s="48">
        <v>83800</v>
      </c>
      <c r="D22" s="46">
        <v>83800</v>
      </c>
      <c r="E22" s="49">
        <v>83800</v>
      </c>
      <c r="F22" s="50"/>
      <c r="G22" s="36"/>
    </row>
    <row r="23" spans="1:8" x14ac:dyDescent="0.3">
      <c r="A23" s="44">
        <v>3114</v>
      </c>
      <c r="B23" s="45" t="s">
        <v>27</v>
      </c>
      <c r="C23" s="48">
        <v>0</v>
      </c>
      <c r="D23" s="46">
        <v>0</v>
      </c>
      <c r="E23" s="49">
        <v>0</v>
      </c>
      <c r="F23" s="50"/>
      <c r="G23" s="36"/>
    </row>
    <row r="24" spans="1:8" x14ac:dyDescent="0.3">
      <c r="A24" s="51">
        <v>312</v>
      </c>
      <c r="B24" s="52" t="s">
        <v>28</v>
      </c>
      <c r="C24" s="42">
        <f>SUM(C25)</f>
        <v>109000</v>
      </c>
      <c r="D24" s="42">
        <f t="shared" ref="D24:E24" si="6">SUM(D25)</f>
        <v>169800</v>
      </c>
      <c r="E24" s="42">
        <f t="shared" si="6"/>
        <v>169800</v>
      </c>
      <c r="F24" s="50"/>
      <c r="G24" s="36"/>
    </row>
    <row r="25" spans="1:8" x14ac:dyDescent="0.3">
      <c r="A25" s="44">
        <v>3121</v>
      </c>
      <c r="B25" s="45" t="s">
        <v>28</v>
      </c>
      <c r="C25" s="48">
        <v>109000</v>
      </c>
      <c r="D25" s="46">
        <v>169800</v>
      </c>
      <c r="E25" s="49">
        <v>169800</v>
      </c>
      <c r="F25" s="50"/>
      <c r="G25" s="36"/>
    </row>
    <row r="26" spans="1:8" x14ac:dyDescent="0.3">
      <c r="A26" s="51">
        <v>313</v>
      </c>
      <c r="B26" s="52" t="s">
        <v>29</v>
      </c>
      <c r="C26" s="42">
        <f t="shared" ref="C26:E26" si="7">SUM(C27:C28)</f>
        <v>570575</v>
      </c>
      <c r="D26" s="42">
        <f t="shared" si="7"/>
        <v>590575</v>
      </c>
      <c r="E26" s="42">
        <f t="shared" si="7"/>
        <v>590575</v>
      </c>
      <c r="F26" s="50"/>
      <c r="G26" s="36"/>
    </row>
    <row r="27" spans="1:8" x14ac:dyDescent="0.3">
      <c r="A27" s="44">
        <v>3131</v>
      </c>
      <c r="B27" s="45" t="s">
        <v>30</v>
      </c>
      <c r="C27" s="48">
        <v>214275</v>
      </c>
      <c r="D27" s="46">
        <v>220275</v>
      </c>
      <c r="E27" s="49">
        <v>220275</v>
      </c>
      <c r="F27" s="50"/>
      <c r="G27" s="36"/>
    </row>
    <row r="28" spans="1:8" x14ac:dyDescent="0.3">
      <c r="A28" s="44">
        <v>3132</v>
      </c>
      <c r="B28" s="45" t="s">
        <v>31</v>
      </c>
      <c r="C28" s="48">
        <v>356300</v>
      </c>
      <c r="D28" s="46">
        <v>370300</v>
      </c>
      <c r="E28" s="49">
        <v>370300</v>
      </c>
      <c r="F28" s="50"/>
      <c r="G28" s="36"/>
    </row>
    <row r="29" spans="1:8" x14ac:dyDescent="0.3">
      <c r="A29" s="51">
        <v>32</v>
      </c>
      <c r="B29" s="52" t="s">
        <v>32</v>
      </c>
      <c r="C29" s="53">
        <f t="shared" ref="C29:E29" si="8">C30+C34+C41+C51</f>
        <v>584553</v>
      </c>
      <c r="D29" s="54">
        <f t="shared" si="8"/>
        <v>627228</v>
      </c>
      <c r="E29" s="54">
        <f t="shared" si="8"/>
        <v>627228</v>
      </c>
    </row>
    <row r="30" spans="1:8" x14ac:dyDescent="0.3">
      <c r="A30" s="51">
        <v>321</v>
      </c>
      <c r="B30" s="52" t="s">
        <v>33</v>
      </c>
      <c r="C30" s="42">
        <f t="shared" ref="C30:E30" si="9">SUM(C31:C33)</f>
        <v>72340</v>
      </c>
      <c r="D30" s="42">
        <f t="shared" si="9"/>
        <v>73500</v>
      </c>
      <c r="E30" s="42">
        <f t="shared" si="9"/>
        <v>73500</v>
      </c>
    </row>
    <row r="31" spans="1:8" x14ac:dyDescent="0.3">
      <c r="A31" s="44">
        <v>3211</v>
      </c>
      <c r="B31" s="45" t="s">
        <v>34</v>
      </c>
      <c r="C31" s="48">
        <v>2936</v>
      </c>
      <c r="D31" s="46">
        <v>3000</v>
      </c>
      <c r="E31" s="49">
        <v>3000</v>
      </c>
    </row>
    <row r="32" spans="1:8" x14ac:dyDescent="0.3">
      <c r="A32" s="44">
        <v>3212</v>
      </c>
      <c r="B32" s="45" t="s">
        <v>35</v>
      </c>
      <c r="C32" s="48">
        <v>69000</v>
      </c>
      <c r="D32" s="46">
        <v>70000</v>
      </c>
      <c r="E32" s="49">
        <v>70000</v>
      </c>
    </row>
    <row r="33" spans="1:5" x14ac:dyDescent="0.3">
      <c r="A33" s="44">
        <v>3213</v>
      </c>
      <c r="B33" s="45" t="s">
        <v>36</v>
      </c>
      <c r="C33" s="48">
        <v>404</v>
      </c>
      <c r="D33" s="46">
        <v>500</v>
      </c>
      <c r="E33" s="49">
        <v>500</v>
      </c>
    </row>
    <row r="34" spans="1:5" x14ac:dyDescent="0.3">
      <c r="A34" s="51">
        <v>322</v>
      </c>
      <c r="B34" s="52" t="s">
        <v>37</v>
      </c>
      <c r="C34" s="42">
        <f>SUM(C35:C40)</f>
        <v>416089</v>
      </c>
      <c r="D34" s="42">
        <f>SUM(D35:D40)</f>
        <v>466045</v>
      </c>
      <c r="E34" s="42">
        <f t="shared" ref="E34" si="10">SUM(E35:E40)</f>
        <v>466045</v>
      </c>
    </row>
    <row r="35" spans="1:5" x14ac:dyDescent="0.3">
      <c r="A35" s="44">
        <v>3221</v>
      </c>
      <c r="B35" s="45" t="s">
        <v>38</v>
      </c>
      <c r="C35" s="48">
        <v>16045</v>
      </c>
      <c r="D35" s="46">
        <v>17045</v>
      </c>
      <c r="E35" s="49">
        <v>17045</v>
      </c>
    </row>
    <row r="36" spans="1:5" x14ac:dyDescent="0.3">
      <c r="A36" s="44">
        <v>3222</v>
      </c>
      <c r="B36" s="45" t="s">
        <v>39</v>
      </c>
      <c r="C36" s="48">
        <v>307692</v>
      </c>
      <c r="D36" s="46">
        <v>351000</v>
      </c>
      <c r="E36" s="49">
        <v>351000</v>
      </c>
    </row>
    <row r="37" spans="1:5" x14ac:dyDescent="0.3">
      <c r="A37" s="44">
        <v>3223</v>
      </c>
      <c r="B37" s="45" t="s">
        <v>40</v>
      </c>
      <c r="C37" s="48">
        <v>70369</v>
      </c>
      <c r="D37" s="46">
        <v>75000</v>
      </c>
      <c r="E37" s="49">
        <v>75000</v>
      </c>
    </row>
    <row r="38" spans="1:5" x14ac:dyDescent="0.3">
      <c r="A38" s="44">
        <v>3224</v>
      </c>
      <c r="B38" s="45" t="s">
        <v>41</v>
      </c>
      <c r="C38" s="48">
        <v>14543</v>
      </c>
      <c r="D38" s="46">
        <v>15000</v>
      </c>
      <c r="E38" s="49">
        <v>15000</v>
      </c>
    </row>
    <row r="39" spans="1:5" x14ac:dyDescent="0.3">
      <c r="A39" s="44">
        <v>3225</v>
      </c>
      <c r="B39" s="45" t="s">
        <v>42</v>
      </c>
      <c r="C39" s="48">
        <v>4206</v>
      </c>
      <c r="D39" s="46">
        <v>4500</v>
      </c>
      <c r="E39" s="49">
        <v>4500</v>
      </c>
    </row>
    <row r="40" spans="1:5" x14ac:dyDescent="0.3">
      <c r="A40" s="44">
        <v>3227</v>
      </c>
      <c r="B40" s="45" t="s">
        <v>43</v>
      </c>
      <c r="C40" s="48">
        <v>3234</v>
      </c>
      <c r="D40" s="46">
        <v>3500</v>
      </c>
      <c r="E40" s="49">
        <v>3500</v>
      </c>
    </row>
    <row r="41" spans="1:5" x14ac:dyDescent="0.3">
      <c r="A41" s="51">
        <v>323</v>
      </c>
      <c r="B41" s="52" t="s">
        <v>44</v>
      </c>
      <c r="C41" s="42">
        <f>SUM(C42:C50)</f>
        <v>75684</v>
      </c>
      <c r="D41" s="42">
        <f t="shared" ref="D41:E41" si="11">SUM(D42:D50)</f>
        <v>66300</v>
      </c>
      <c r="E41" s="42">
        <f t="shared" si="11"/>
        <v>66300</v>
      </c>
    </row>
    <row r="42" spans="1:5" x14ac:dyDescent="0.3">
      <c r="A42" s="44">
        <v>3231</v>
      </c>
      <c r="B42" s="45" t="s">
        <v>45</v>
      </c>
      <c r="C42" s="48">
        <v>5959</v>
      </c>
      <c r="D42" s="46">
        <v>6200</v>
      </c>
      <c r="E42" s="49">
        <v>6200</v>
      </c>
    </row>
    <row r="43" spans="1:5" x14ac:dyDescent="0.3">
      <c r="A43" s="44">
        <v>3232</v>
      </c>
      <c r="B43" s="45" t="s">
        <v>46</v>
      </c>
      <c r="C43" s="48">
        <v>14012</v>
      </c>
      <c r="D43" s="46">
        <v>15500</v>
      </c>
      <c r="E43" s="49">
        <v>15500</v>
      </c>
    </row>
    <row r="44" spans="1:5" x14ac:dyDescent="0.3">
      <c r="A44" s="44">
        <v>3233</v>
      </c>
      <c r="B44" s="45" t="s">
        <v>47</v>
      </c>
      <c r="C44" s="48">
        <v>5060</v>
      </c>
      <c r="D44" s="46">
        <v>5500</v>
      </c>
      <c r="E44" s="49">
        <v>5500</v>
      </c>
    </row>
    <row r="45" spans="1:5" x14ac:dyDescent="0.3">
      <c r="A45" s="44">
        <v>3234</v>
      </c>
      <c r="B45" s="45" t="s">
        <v>48</v>
      </c>
      <c r="C45" s="48">
        <v>25330</v>
      </c>
      <c r="D45" s="46">
        <v>28000</v>
      </c>
      <c r="E45" s="49">
        <v>28000</v>
      </c>
    </row>
    <row r="46" spans="1:5" x14ac:dyDescent="0.3">
      <c r="A46" s="44">
        <v>3235</v>
      </c>
      <c r="B46" s="45" t="s">
        <v>49</v>
      </c>
      <c r="C46" s="48">
        <v>915</v>
      </c>
      <c r="D46" s="46">
        <v>1000</v>
      </c>
      <c r="E46" s="49">
        <v>1000</v>
      </c>
    </row>
    <row r="47" spans="1:5" x14ac:dyDescent="0.3">
      <c r="A47" s="44">
        <v>3236</v>
      </c>
      <c r="B47" s="45" t="s">
        <v>50</v>
      </c>
      <c r="C47" s="48">
        <v>18528</v>
      </c>
      <c r="D47" s="46">
        <v>4000</v>
      </c>
      <c r="E47" s="49">
        <v>4000</v>
      </c>
    </row>
    <row r="48" spans="1:5" x14ac:dyDescent="0.3">
      <c r="A48" s="44">
        <v>3237</v>
      </c>
      <c r="B48" s="45" t="s">
        <v>51</v>
      </c>
      <c r="C48" s="48">
        <v>0</v>
      </c>
      <c r="D48" s="46">
        <v>0</v>
      </c>
      <c r="E48" s="49">
        <v>0</v>
      </c>
    </row>
    <row r="49" spans="1:5" x14ac:dyDescent="0.3">
      <c r="A49" s="44">
        <v>3238</v>
      </c>
      <c r="B49" s="45" t="s">
        <v>52</v>
      </c>
      <c r="C49" s="48">
        <v>0</v>
      </c>
      <c r="D49" s="46">
        <v>0</v>
      </c>
      <c r="E49" s="49">
        <v>0</v>
      </c>
    </row>
    <row r="50" spans="1:5" x14ac:dyDescent="0.3">
      <c r="A50" s="44">
        <v>3239</v>
      </c>
      <c r="B50" s="45" t="s">
        <v>53</v>
      </c>
      <c r="C50" s="48">
        <v>5880</v>
      </c>
      <c r="D50" s="46">
        <v>6100</v>
      </c>
      <c r="E50" s="49">
        <v>6100</v>
      </c>
    </row>
    <row r="51" spans="1:5" x14ac:dyDescent="0.3">
      <c r="A51" s="51">
        <v>329</v>
      </c>
      <c r="B51" s="52" t="s">
        <v>54</v>
      </c>
      <c r="C51" s="42">
        <f>SUM(C52:C58)</f>
        <v>20440</v>
      </c>
      <c r="D51" s="42">
        <f>SUM(D52:D58)</f>
        <v>21383</v>
      </c>
      <c r="E51" s="42">
        <f>SUM(E52:E58)</f>
        <v>21383</v>
      </c>
    </row>
    <row r="52" spans="1:5" ht="25.2" customHeight="1" x14ac:dyDescent="0.3">
      <c r="A52" s="44">
        <v>3291</v>
      </c>
      <c r="B52" s="55" t="s">
        <v>55</v>
      </c>
      <c r="C52" s="48">
        <v>16288</v>
      </c>
      <c r="D52" s="46">
        <v>17000</v>
      </c>
      <c r="E52" s="49">
        <v>17000</v>
      </c>
    </row>
    <row r="53" spans="1:5" x14ac:dyDescent="0.3">
      <c r="A53" s="44">
        <v>3292</v>
      </c>
      <c r="B53" s="45" t="s">
        <v>56</v>
      </c>
      <c r="C53" s="48">
        <v>1013</v>
      </c>
      <c r="D53" s="46">
        <v>1033</v>
      </c>
      <c r="E53" s="49">
        <v>1033</v>
      </c>
    </row>
    <row r="54" spans="1:5" x14ac:dyDescent="0.3">
      <c r="A54" s="44">
        <v>3293</v>
      </c>
      <c r="B54" s="45" t="s">
        <v>57</v>
      </c>
      <c r="C54" s="48">
        <v>0</v>
      </c>
      <c r="D54" s="46">
        <v>0</v>
      </c>
      <c r="E54" s="49">
        <v>0</v>
      </c>
    </row>
    <row r="55" spans="1:5" x14ac:dyDescent="0.3">
      <c r="A55" s="44">
        <v>3294</v>
      </c>
      <c r="B55" s="45" t="s">
        <v>58</v>
      </c>
      <c r="C55" s="48">
        <v>0</v>
      </c>
      <c r="D55" s="46">
        <v>0</v>
      </c>
      <c r="E55" s="49">
        <v>0</v>
      </c>
    </row>
    <row r="56" spans="1:5" x14ac:dyDescent="0.3">
      <c r="A56" s="44">
        <v>3295</v>
      </c>
      <c r="B56" s="45" t="s">
        <v>59</v>
      </c>
      <c r="C56" s="48">
        <v>300</v>
      </c>
      <c r="D56" s="46">
        <v>350</v>
      </c>
      <c r="E56" s="49">
        <v>350</v>
      </c>
    </row>
    <row r="57" spans="1:5" x14ac:dyDescent="0.3">
      <c r="A57" s="44">
        <v>3296</v>
      </c>
      <c r="B57" s="45" t="s">
        <v>97</v>
      </c>
      <c r="C57" s="48">
        <v>0</v>
      </c>
      <c r="D57" s="46">
        <v>0</v>
      </c>
      <c r="E57" s="49">
        <v>0</v>
      </c>
    </row>
    <row r="58" spans="1:5" x14ac:dyDescent="0.3">
      <c r="A58" s="44">
        <v>3299</v>
      </c>
      <c r="B58" s="45" t="s">
        <v>54</v>
      </c>
      <c r="C58" s="48">
        <v>2839</v>
      </c>
      <c r="D58" s="46">
        <v>3000</v>
      </c>
      <c r="E58" s="49">
        <v>3000</v>
      </c>
    </row>
    <row r="59" spans="1:5" x14ac:dyDescent="0.3">
      <c r="A59" s="51">
        <v>34</v>
      </c>
      <c r="B59" s="52" t="s">
        <v>60</v>
      </c>
      <c r="C59" s="56">
        <f t="shared" ref="C59:E59" si="12">C62+C60</f>
        <v>3275</v>
      </c>
      <c r="D59" s="57">
        <f t="shared" si="12"/>
        <v>3000</v>
      </c>
      <c r="E59" s="43">
        <f t="shared" si="12"/>
        <v>3000</v>
      </c>
    </row>
    <row r="60" spans="1:5" ht="17.399999999999999" customHeight="1" x14ac:dyDescent="0.3">
      <c r="A60" s="51">
        <v>342</v>
      </c>
      <c r="B60" s="52" t="s">
        <v>61</v>
      </c>
      <c r="C60" s="56">
        <f t="shared" ref="C60:E60" si="13">C61</f>
        <v>350</v>
      </c>
      <c r="D60" s="57">
        <f t="shared" si="13"/>
        <v>0</v>
      </c>
      <c r="E60" s="43">
        <f t="shared" si="13"/>
        <v>0</v>
      </c>
    </row>
    <row r="61" spans="1:5" ht="17.399999999999999" customHeight="1" x14ac:dyDescent="0.3">
      <c r="A61" s="44">
        <v>3427</v>
      </c>
      <c r="B61" s="58" t="s">
        <v>62</v>
      </c>
      <c r="C61" s="48">
        <v>350</v>
      </c>
      <c r="D61" s="46">
        <v>0</v>
      </c>
      <c r="E61" s="49">
        <v>0</v>
      </c>
    </row>
    <row r="62" spans="1:5" x14ac:dyDescent="0.3">
      <c r="A62" s="51">
        <v>343</v>
      </c>
      <c r="B62" s="52" t="s">
        <v>63</v>
      </c>
      <c r="C62" s="42">
        <f t="shared" ref="C62:E62" si="14">SUM(C63:C63)</f>
        <v>2925</v>
      </c>
      <c r="D62" s="42">
        <f t="shared" si="14"/>
        <v>3000</v>
      </c>
      <c r="E62" s="42">
        <f t="shared" si="14"/>
        <v>3000</v>
      </c>
    </row>
    <row r="63" spans="1:5" x14ac:dyDescent="0.3">
      <c r="A63" s="44">
        <v>3431</v>
      </c>
      <c r="B63" s="45" t="s">
        <v>64</v>
      </c>
      <c r="C63" s="91">
        <v>2925</v>
      </c>
      <c r="D63" s="92">
        <v>3000</v>
      </c>
      <c r="E63" s="93">
        <v>3000</v>
      </c>
    </row>
    <row r="64" spans="1:5" x14ac:dyDescent="0.3">
      <c r="A64" s="51">
        <v>37</v>
      </c>
      <c r="B64" s="90" t="s">
        <v>92</v>
      </c>
      <c r="C64" s="94">
        <f>C65</f>
        <v>0</v>
      </c>
      <c r="D64" s="94">
        <f t="shared" ref="D64:E64" si="15">D65</f>
        <v>0</v>
      </c>
      <c r="E64" s="94">
        <f t="shared" si="15"/>
        <v>0</v>
      </c>
    </row>
    <row r="65" spans="1:5" x14ac:dyDescent="0.3">
      <c r="A65" s="51">
        <v>372</v>
      </c>
      <c r="B65" s="90" t="s">
        <v>93</v>
      </c>
      <c r="C65" s="94">
        <f>C66</f>
        <v>0</v>
      </c>
      <c r="D65" s="94">
        <f t="shared" ref="D65:E65" si="16">D66</f>
        <v>0</v>
      </c>
      <c r="E65" s="94">
        <f t="shared" si="16"/>
        <v>0</v>
      </c>
    </row>
    <row r="66" spans="1:5" ht="15" thickBot="1" x14ac:dyDescent="0.35">
      <c r="A66" s="60">
        <v>3721</v>
      </c>
      <c r="B66" s="98" t="s">
        <v>94</v>
      </c>
      <c r="C66" s="99">
        <v>0</v>
      </c>
      <c r="D66" s="99">
        <v>0</v>
      </c>
      <c r="E66" s="99">
        <v>0</v>
      </c>
    </row>
    <row r="67" spans="1:5" x14ac:dyDescent="0.3">
      <c r="A67" s="96">
        <v>4</v>
      </c>
      <c r="B67" s="97" t="s">
        <v>96</v>
      </c>
      <c r="C67" s="100">
        <f>C68+C80</f>
        <v>160035</v>
      </c>
      <c r="D67" s="101">
        <f t="shared" ref="D67:E67" si="17">D68+D80</f>
        <v>705000</v>
      </c>
      <c r="E67" s="111">
        <f t="shared" si="17"/>
        <v>80000</v>
      </c>
    </row>
    <row r="68" spans="1:5" x14ac:dyDescent="0.3">
      <c r="A68" s="51">
        <v>42</v>
      </c>
      <c r="B68" s="52" t="s">
        <v>65</v>
      </c>
      <c r="C68" s="59">
        <f>C69+C71+C78</f>
        <v>30000</v>
      </c>
      <c r="D68" s="59">
        <f t="shared" ref="D68:E68" si="18">D69+D71+D78</f>
        <v>225000</v>
      </c>
      <c r="E68" s="112">
        <f t="shared" si="18"/>
        <v>0</v>
      </c>
    </row>
    <row r="69" spans="1:5" x14ac:dyDescent="0.3">
      <c r="A69" s="51">
        <v>421</v>
      </c>
      <c r="B69" s="52" t="s">
        <v>90</v>
      </c>
      <c r="C69" s="59">
        <f>C70</f>
        <v>0</v>
      </c>
      <c r="D69" s="59">
        <f t="shared" ref="D69:E69" si="19">D70</f>
        <v>0</v>
      </c>
      <c r="E69" s="112">
        <f t="shared" si="19"/>
        <v>0</v>
      </c>
    </row>
    <row r="70" spans="1:5" x14ac:dyDescent="0.3">
      <c r="A70" s="44">
        <v>4212</v>
      </c>
      <c r="B70" s="45" t="s">
        <v>91</v>
      </c>
      <c r="C70" s="120">
        <v>0</v>
      </c>
      <c r="D70" s="121"/>
      <c r="E70" s="122"/>
    </row>
    <row r="71" spans="1:5" x14ac:dyDescent="0.3">
      <c r="A71" s="51">
        <v>422</v>
      </c>
      <c r="B71" s="52" t="s">
        <v>66</v>
      </c>
      <c r="C71" s="56">
        <f>SUM(C72:C77)</f>
        <v>30000</v>
      </c>
      <c r="D71" s="56">
        <f>SUM(D72:D77)</f>
        <v>225000</v>
      </c>
      <c r="E71" s="56">
        <f t="shared" ref="E71" si="20">SUM(E72:E77)</f>
        <v>0</v>
      </c>
    </row>
    <row r="72" spans="1:5" x14ac:dyDescent="0.3">
      <c r="A72" s="44">
        <v>4221</v>
      </c>
      <c r="B72" s="45" t="s">
        <v>67</v>
      </c>
      <c r="C72" s="48">
        <v>6935</v>
      </c>
      <c r="D72" s="46">
        <v>0</v>
      </c>
      <c r="E72" s="47">
        <v>0</v>
      </c>
    </row>
    <row r="73" spans="1:5" x14ac:dyDescent="0.3">
      <c r="A73" s="44">
        <v>4222</v>
      </c>
      <c r="B73" s="45" t="s">
        <v>68</v>
      </c>
      <c r="C73" s="48">
        <v>0</v>
      </c>
      <c r="D73" s="46">
        <v>0</v>
      </c>
      <c r="E73" s="47">
        <v>0</v>
      </c>
    </row>
    <row r="74" spans="1:5" x14ac:dyDescent="0.3">
      <c r="A74" s="44">
        <v>4223</v>
      </c>
      <c r="B74" s="45" t="s">
        <v>69</v>
      </c>
      <c r="C74" s="48">
        <v>700</v>
      </c>
      <c r="D74" s="46">
        <v>0</v>
      </c>
      <c r="E74" s="47">
        <v>0</v>
      </c>
    </row>
    <row r="75" spans="1:5" x14ac:dyDescent="0.3">
      <c r="A75" s="44">
        <v>4224</v>
      </c>
      <c r="B75" s="45" t="s">
        <v>70</v>
      </c>
      <c r="C75" s="48">
        <v>0</v>
      </c>
      <c r="D75" s="46">
        <v>0</v>
      </c>
      <c r="E75" s="47">
        <v>0</v>
      </c>
    </row>
    <row r="76" spans="1:5" x14ac:dyDescent="0.3">
      <c r="A76" s="44">
        <v>4225</v>
      </c>
      <c r="B76" s="45" t="s">
        <v>71</v>
      </c>
      <c r="C76" s="48">
        <v>22365</v>
      </c>
      <c r="D76" s="46">
        <v>0</v>
      </c>
      <c r="E76" s="47">
        <v>0</v>
      </c>
    </row>
    <row r="77" spans="1:5" x14ac:dyDescent="0.3">
      <c r="A77" s="44">
        <v>4227</v>
      </c>
      <c r="B77" s="45" t="s">
        <v>82</v>
      </c>
      <c r="C77" s="48">
        <v>0</v>
      </c>
      <c r="D77" s="46">
        <v>225000</v>
      </c>
      <c r="E77" s="47">
        <v>0</v>
      </c>
    </row>
    <row r="78" spans="1:5" x14ac:dyDescent="0.3">
      <c r="A78" s="51">
        <v>423</v>
      </c>
      <c r="B78" s="52" t="s">
        <v>72</v>
      </c>
      <c r="C78" s="56">
        <f t="shared" ref="C78:E78" si="21">SUM(C79:C79)</f>
        <v>0</v>
      </c>
      <c r="D78" s="57">
        <f t="shared" si="21"/>
        <v>0</v>
      </c>
      <c r="E78" s="113">
        <f t="shared" si="21"/>
        <v>0</v>
      </c>
    </row>
    <row r="79" spans="1:5" x14ac:dyDescent="0.3">
      <c r="A79" s="44">
        <v>4231</v>
      </c>
      <c r="B79" s="45" t="s">
        <v>73</v>
      </c>
      <c r="C79" s="48">
        <v>0</v>
      </c>
      <c r="D79" s="46">
        <v>0</v>
      </c>
      <c r="E79" s="47">
        <v>0</v>
      </c>
    </row>
    <row r="80" spans="1:5" x14ac:dyDescent="0.3">
      <c r="A80" s="51">
        <v>45</v>
      </c>
      <c r="B80" s="52" t="s">
        <v>74</v>
      </c>
      <c r="C80" s="39">
        <f>C81</f>
        <v>130035</v>
      </c>
      <c r="D80" s="40">
        <f t="shared" ref="D80:E80" si="22">D81</f>
        <v>480000</v>
      </c>
      <c r="E80" s="114">
        <f t="shared" si="22"/>
        <v>80000</v>
      </c>
    </row>
    <row r="81" spans="1:5" x14ac:dyDescent="0.3">
      <c r="A81" s="51">
        <v>451</v>
      </c>
      <c r="B81" s="52" t="s">
        <v>75</v>
      </c>
      <c r="C81" s="56">
        <f>SUM(C82:C82)</f>
        <v>130035</v>
      </c>
      <c r="D81" s="57">
        <f>SUM(D82:D82)</f>
        <v>480000</v>
      </c>
      <c r="E81" s="113">
        <f t="shared" ref="E81" si="23">SUM(E82:E82)</f>
        <v>80000</v>
      </c>
    </row>
    <row r="82" spans="1:5" ht="15" thickBot="1" x14ac:dyDescent="0.35">
      <c r="A82" s="60">
        <v>4511</v>
      </c>
      <c r="B82" s="61" t="s">
        <v>75</v>
      </c>
      <c r="C82" s="64">
        <v>130035</v>
      </c>
      <c r="D82" s="62">
        <v>480000</v>
      </c>
      <c r="E82" s="63">
        <v>80000</v>
      </c>
    </row>
    <row r="83" spans="1:5" x14ac:dyDescent="0.3">
      <c r="A83" s="65">
        <v>41</v>
      </c>
      <c r="B83" s="66" t="s">
        <v>11</v>
      </c>
      <c r="C83" s="67">
        <f>C84+C87</f>
        <v>0</v>
      </c>
      <c r="D83" s="68">
        <f>D84+D87</f>
        <v>0</v>
      </c>
      <c r="E83" s="69">
        <f>E84+E87</f>
        <v>0</v>
      </c>
    </row>
    <row r="84" spans="1:5" x14ac:dyDescent="0.3">
      <c r="A84" s="51">
        <v>32</v>
      </c>
      <c r="B84" s="52" t="s">
        <v>32</v>
      </c>
      <c r="C84" s="70">
        <f>C85</f>
        <v>0</v>
      </c>
      <c r="D84" s="71">
        <f>D85</f>
        <v>0</v>
      </c>
      <c r="E84" s="72">
        <f>E85</f>
        <v>0</v>
      </c>
    </row>
    <row r="85" spans="1:5" x14ac:dyDescent="0.3">
      <c r="A85" s="44">
        <v>329</v>
      </c>
      <c r="B85" s="45" t="s">
        <v>54</v>
      </c>
      <c r="C85" s="70">
        <f>C86</f>
        <v>0</v>
      </c>
      <c r="D85" s="71">
        <f t="shared" ref="D85:E85" si="24">D86</f>
        <v>0</v>
      </c>
      <c r="E85" s="72">
        <f t="shared" si="24"/>
        <v>0</v>
      </c>
    </row>
    <row r="86" spans="1:5" ht="22.8" x14ac:dyDescent="0.3">
      <c r="A86" s="44">
        <v>3291</v>
      </c>
      <c r="B86" s="55" t="s">
        <v>55</v>
      </c>
      <c r="C86" s="48">
        <v>0</v>
      </c>
      <c r="D86" s="46">
        <v>0</v>
      </c>
      <c r="E86" s="49">
        <v>0</v>
      </c>
    </row>
    <row r="87" spans="1:5" ht="19.95" customHeight="1" x14ac:dyDescent="0.3">
      <c r="A87" s="51">
        <v>38</v>
      </c>
      <c r="B87" s="52" t="s">
        <v>76</v>
      </c>
      <c r="C87" s="70">
        <f>C88</f>
        <v>0</v>
      </c>
      <c r="D87" s="71">
        <f t="shared" ref="D87:E88" si="25">D88</f>
        <v>0</v>
      </c>
      <c r="E87" s="72">
        <f t="shared" si="25"/>
        <v>0</v>
      </c>
    </row>
    <row r="88" spans="1:5" x14ac:dyDescent="0.3">
      <c r="A88" s="44">
        <v>381</v>
      </c>
      <c r="B88" s="45" t="s">
        <v>77</v>
      </c>
      <c r="C88" s="70">
        <f>C89</f>
        <v>0</v>
      </c>
      <c r="D88" s="71">
        <f t="shared" si="25"/>
        <v>0</v>
      </c>
      <c r="E88" s="72">
        <f t="shared" si="25"/>
        <v>0</v>
      </c>
    </row>
    <row r="89" spans="1:5" ht="19.2" customHeight="1" thickBot="1" x14ac:dyDescent="0.35">
      <c r="A89" s="73">
        <v>3811</v>
      </c>
      <c r="B89" s="74" t="s">
        <v>78</v>
      </c>
      <c r="C89" s="48">
        <v>0</v>
      </c>
      <c r="D89" s="46">
        <v>0</v>
      </c>
      <c r="E89" s="49">
        <v>0</v>
      </c>
    </row>
    <row r="90" spans="1:5" ht="48.6" thickTop="1" x14ac:dyDescent="0.3">
      <c r="A90" s="75" t="s">
        <v>79</v>
      </c>
      <c r="B90" s="76" t="s">
        <v>80</v>
      </c>
      <c r="C90" s="78">
        <f>C91+C140+C152+C178</f>
        <v>2110791</v>
      </c>
      <c r="D90" s="77">
        <f>D91+D140+D152+D178</f>
        <v>1625286</v>
      </c>
      <c r="E90" s="79">
        <f>E91+E140+E152+E178</f>
        <v>1521786</v>
      </c>
    </row>
    <row r="91" spans="1:5" x14ac:dyDescent="0.3">
      <c r="A91" s="80">
        <v>31</v>
      </c>
      <c r="B91" s="81" t="s">
        <v>13</v>
      </c>
      <c r="C91" s="39">
        <f>C92+C123</f>
        <v>1902441</v>
      </c>
      <c r="D91" s="39">
        <f>D92+D123</f>
        <v>1391286</v>
      </c>
      <c r="E91" s="39">
        <f>E92+E123</f>
        <v>1287786</v>
      </c>
    </row>
    <row r="92" spans="1:5" x14ac:dyDescent="0.3">
      <c r="A92" s="115">
        <v>3</v>
      </c>
      <c r="B92" s="116" t="s">
        <v>95</v>
      </c>
      <c r="C92" s="39">
        <f>C93+C118</f>
        <v>1014941</v>
      </c>
      <c r="D92" s="39">
        <f>D93+D118</f>
        <v>1003786</v>
      </c>
      <c r="E92" s="39">
        <f>E93+E118</f>
        <v>1073786</v>
      </c>
    </row>
    <row r="93" spans="1:5" x14ac:dyDescent="0.3">
      <c r="A93" s="51">
        <v>32</v>
      </c>
      <c r="B93" s="52" t="s">
        <v>32</v>
      </c>
      <c r="C93" s="40">
        <f>C94+C97+C104+C113</f>
        <v>972631</v>
      </c>
      <c r="D93" s="40">
        <f>D94+D97+D104+D113</f>
        <v>961746</v>
      </c>
      <c r="E93" s="41">
        <f>E94+E97+E104+E113</f>
        <v>1061746</v>
      </c>
    </row>
    <row r="94" spans="1:5" x14ac:dyDescent="0.3">
      <c r="A94" s="51">
        <v>321</v>
      </c>
      <c r="B94" s="52" t="s">
        <v>33</v>
      </c>
      <c r="C94" s="70">
        <f>C95+C96</f>
        <v>2700</v>
      </c>
      <c r="D94" s="71">
        <f>D95+D96</f>
        <v>2700</v>
      </c>
      <c r="E94" s="72">
        <f t="shared" ref="E94" si="26">E95+E96</f>
        <v>2700</v>
      </c>
    </row>
    <row r="95" spans="1:5" x14ac:dyDescent="0.3">
      <c r="A95" s="44">
        <v>3211</v>
      </c>
      <c r="B95" s="45" t="s">
        <v>34</v>
      </c>
      <c r="C95" s="48">
        <v>1200</v>
      </c>
      <c r="D95" s="46">
        <v>1200</v>
      </c>
      <c r="E95" s="49">
        <v>1200</v>
      </c>
    </row>
    <row r="96" spans="1:5" x14ac:dyDescent="0.3">
      <c r="A96" s="44">
        <v>3213</v>
      </c>
      <c r="B96" s="45" t="s">
        <v>36</v>
      </c>
      <c r="C96" s="48">
        <v>1500</v>
      </c>
      <c r="D96" s="46">
        <v>1500</v>
      </c>
      <c r="E96" s="49">
        <v>1500</v>
      </c>
    </row>
    <row r="97" spans="1:5" x14ac:dyDescent="0.3">
      <c r="A97" s="44">
        <v>322</v>
      </c>
      <c r="B97" s="45" t="s">
        <v>37</v>
      </c>
      <c r="C97" s="70">
        <f>SUM(C98:C103)</f>
        <v>657812</v>
      </c>
      <c r="D97" s="71">
        <f>SUM(D98:D103)</f>
        <v>647812</v>
      </c>
      <c r="E97" s="72">
        <f t="shared" ref="E97" si="27">SUM(E98:E103)</f>
        <v>747812</v>
      </c>
    </row>
    <row r="98" spans="1:5" ht="21.6" customHeight="1" x14ac:dyDescent="0.3">
      <c r="A98" s="44">
        <v>3221</v>
      </c>
      <c r="B98" s="45" t="s">
        <v>38</v>
      </c>
      <c r="C98" s="48">
        <v>9908</v>
      </c>
      <c r="D98" s="46">
        <v>9908</v>
      </c>
      <c r="E98" s="49">
        <v>9908</v>
      </c>
    </row>
    <row r="99" spans="1:5" x14ac:dyDescent="0.3">
      <c r="A99" s="44">
        <v>3222</v>
      </c>
      <c r="B99" s="45" t="s">
        <v>39</v>
      </c>
      <c r="C99" s="48">
        <v>368404</v>
      </c>
      <c r="D99" s="46">
        <v>348404</v>
      </c>
      <c r="E99" s="49">
        <v>448404</v>
      </c>
    </row>
    <row r="100" spans="1:5" x14ac:dyDescent="0.3">
      <c r="A100" s="44">
        <v>3223</v>
      </c>
      <c r="B100" s="45" t="s">
        <v>40</v>
      </c>
      <c r="C100" s="48">
        <v>204000</v>
      </c>
      <c r="D100" s="46">
        <v>214000</v>
      </c>
      <c r="E100" s="49">
        <v>214000</v>
      </c>
    </row>
    <row r="101" spans="1:5" x14ac:dyDescent="0.3">
      <c r="A101" s="44">
        <v>3224</v>
      </c>
      <c r="B101" s="45" t="s">
        <v>41</v>
      </c>
      <c r="C101" s="48">
        <v>42900</v>
      </c>
      <c r="D101" s="46">
        <v>42900</v>
      </c>
      <c r="E101" s="49">
        <v>42900</v>
      </c>
    </row>
    <row r="102" spans="1:5" x14ac:dyDescent="0.3">
      <c r="A102" s="44">
        <v>3225</v>
      </c>
      <c r="B102" s="45" t="s">
        <v>42</v>
      </c>
      <c r="C102" s="48">
        <v>28900</v>
      </c>
      <c r="D102" s="46">
        <v>28900</v>
      </c>
      <c r="E102" s="49">
        <v>28900</v>
      </c>
    </row>
    <row r="103" spans="1:5" x14ac:dyDescent="0.3">
      <c r="A103" s="44">
        <v>3227</v>
      </c>
      <c r="B103" s="45" t="s">
        <v>43</v>
      </c>
      <c r="C103" s="48">
        <v>3700</v>
      </c>
      <c r="D103" s="46">
        <v>3700</v>
      </c>
      <c r="E103" s="49">
        <v>3700</v>
      </c>
    </row>
    <row r="104" spans="1:5" x14ac:dyDescent="0.3">
      <c r="A104" s="51">
        <v>323</v>
      </c>
      <c r="B104" s="52" t="s">
        <v>44</v>
      </c>
      <c r="C104" s="71">
        <f>SUM(C105:C112)</f>
        <v>193184</v>
      </c>
      <c r="D104" s="71">
        <f>SUM(D105:D112)</f>
        <v>192299</v>
      </c>
      <c r="E104" s="72">
        <f>SUM(E105:E112)</f>
        <v>192299</v>
      </c>
    </row>
    <row r="105" spans="1:5" x14ac:dyDescent="0.3">
      <c r="A105" s="44">
        <v>3231</v>
      </c>
      <c r="B105" s="45" t="s">
        <v>45</v>
      </c>
      <c r="C105" s="48">
        <v>28000</v>
      </c>
      <c r="D105" s="46">
        <v>28000</v>
      </c>
      <c r="E105" s="49">
        <v>28000</v>
      </c>
    </row>
    <row r="106" spans="1:5" x14ac:dyDescent="0.3">
      <c r="A106" s="44">
        <v>3232</v>
      </c>
      <c r="B106" s="45" t="s">
        <v>46</v>
      </c>
      <c r="C106" s="48">
        <v>40309</v>
      </c>
      <c r="D106" s="46">
        <v>40309</v>
      </c>
      <c r="E106" s="49">
        <v>40309</v>
      </c>
    </row>
    <row r="107" spans="1:5" x14ac:dyDescent="0.3">
      <c r="A107" s="44">
        <v>3233</v>
      </c>
      <c r="B107" s="45" t="s">
        <v>47</v>
      </c>
      <c r="C107" s="48">
        <v>16500</v>
      </c>
      <c r="D107" s="46">
        <v>16500</v>
      </c>
      <c r="E107" s="49">
        <v>16500</v>
      </c>
    </row>
    <row r="108" spans="1:5" x14ac:dyDescent="0.3">
      <c r="A108" s="44">
        <v>3234</v>
      </c>
      <c r="B108" s="45" t="s">
        <v>48</v>
      </c>
      <c r="C108" s="48">
        <v>36814</v>
      </c>
      <c r="D108" s="46">
        <v>36814</v>
      </c>
      <c r="E108" s="49">
        <v>36814</v>
      </c>
    </row>
    <row r="109" spans="1:5" x14ac:dyDescent="0.3">
      <c r="A109" s="44">
        <v>3236</v>
      </c>
      <c r="B109" s="45" t="s">
        <v>50</v>
      </c>
      <c r="C109" s="48">
        <v>5676</v>
      </c>
      <c r="D109" s="46">
        <v>5676</v>
      </c>
      <c r="E109" s="49">
        <v>5676</v>
      </c>
    </row>
    <row r="110" spans="1:5" x14ac:dyDescent="0.3">
      <c r="A110" s="44">
        <v>3237</v>
      </c>
      <c r="B110" s="45" t="s">
        <v>51</v>
      </c>
      <c r="C110" s="48">
        <v>2000</v>
      </c>
      <c r="D110" s="46">
        <v>2000</v>
      </c>
      <c r="E110" s="49">
        <v>2000</v>
      </c>
    </row>
    <row r="111" spans="1:5" x14ac:dyDescent="0.3">
      <c r="A111" s="44">
        <v>3238</v>
      </c>
      <c r="B111" s="45" t="s">
        <v>52</v>
      </c>
      <c r="C111" s="48">
        <v>885</v>
      </c>
      <c r="D111" s="46">
        <v>0</v>
      </c>
      <c r="E111" s="49">
        <v>0</v>
      </c>
    </row>
    <row r="112" spans="1:5" x14ac:dyDescent="0.3">
      <c r="A112" s="44">
        <v>3239</v>
      </c>
      <c r="B112" s="45" t="s">
        <v>53</v>
      </c>
      <c r="C112" s="48">
        <v>63000</v>
      </c>
      <c r="D112" s="46">
        <v>63000</v>
      </c>
      <c r="E112" s="49">
        <v>63000</v>
      </c>
    </row>
    <row r="113" spans="1:5" x14ac:dyDescent="0.3">
      <c r="A113" s="51">
        <v>329</v>
      </c>
      <c r="B113" s="52" t="s">
        <v>54</v>
      </c>
      <c r="C113" s="70">
        <f>SUM(C114:C117)</f>
        <v>118935</v>
      </c>
      <c r="D113" s="71">
        <f>SUM(D114:D117)</f>
        <v>118935</v>
      </c>
      <c r="E113" s="72">
        <f>SUM(E114:E117)</f>
        <v>118935</v>
      </c>
    </row>
    <row r="114" spans="1:5" x14ac:dyDescent="0.3">
      <c r="A114" s="44">
        <v>3291</v>
      </c>
      <c r="B114" s="82" t="s">
        <v>55</v>
      </c>
      <c r="C114" s="48">
        <v>83000</v>
      </c>
      <c r="D114" s="46">
        <v>83000</v>
      </c>
      <c r="E114" s="49">
        <v>83000</v>
      </c>
    </row>
    <row r="115" spans="1:5" x14ac:dyDescent="0.3">
      <c r="A115" s="44">
        <v>3292</v>
      </c>
      <c r="B115" s="45" t="s">
        <v>56</v>
      </c>
      <c r="C115" s="48">
        <v>3000</v>
      </c>
      <c r="D115" s="46">
        <v>3000</v>
      </c>
      <c r="E115" s="49">
        <v>3000</v>
      </c>
    </row>
    <row r="116" spans="1:5" x14ac:dyDescent="0.3">
      <c r="A116" s="44">
        <v>3293</v>
      </c>
      <c r="B116" s="45" t="s">
        <v>57</v>
      </c>
      <c r="C116" s="48">
        <v>265</v>
      </c>
      <c r="D116" s="46">
        <v>265</v>
      </c>
      <c r="E116" s="49">
        <v>265</v>
      </c>
    </row>
    <row r="117" spans="1:5" x14ac:dyDescent="0.3">
      <c r="A117" s="44">
        <v>3299</v>
      </c>
      <c r="B117" s="45" t="s">
        <v>54</v>
      </c>
      <c r="C117" s="48">
        <v>32670</v>
      </c>
      <c r="D117" s="46">
        <v>32670</v>
      </c>
      <c r="E117" s="49">
        <v>32670</v>
      </c>
    </row>
    <row r="118" spans="1:5" x14ac:dyDescent="0.3">
      <c r="A118" s="51">
        <v>34</v>
      </c>
      <c r="B118" s="52" t="s">
        <v>60</v>
      </c>
      <c r="C118" s="39">
        <f>C119+C120+C122</f>
        <v>42310</v>
      </c>
      <c r="D118" s="40">
        <f>D119+D120</f>
        <v>42040</v>
      </c>
      <c r="E118" s="41">
        <f>E119</f>
        <v>12040</v>
      </c>
    </row>
    <row r="119" spans="1:5" x14ac:dyDescent="0.3">
      <c r="A119" s="51">
        <v>343</v>
      </c>
      <c r="B119" s="52" t="s">
        <v>63</v>
      </c>
      <c r="C119" s="39">
        <f>C121</f>
        <v>12040</v>
      </c>
      <c r="D119" s="40">
        <f>D121</f>
        <v>12040</v>
      </c>
      <c r="E119" s="41">
        <f t="shared" ref="E119" si="28">E121</f>
        <v>12040</v>
      </c>
    </row>
    <row r="120" spans="1:5" x14ac:dyDescent="0.3">
      <c r="A120" s="51">
        <v>3427</v>
      </c>
      <c r="B120" s="52" t="s">
        <v>99</v>
      </c>
      <c r="C120" s="123">
        <v>30000</v>
      </c>
      <c r="D120" s="124">
        <v>30000</v>
      </c>
      <c r="E120" s="125">
        <v>0</v>
      </c>
    </row>
    <row r="121" spans="1:5" x14ac:dyDescent="0.3">
      <c r="A121" s="44">
        <v>3431</v>
      </c>
      <c r="B121" s="45" t="s">
        <v>64</v>
      </c>
      <c r="C121" s="48">
        <v>12040</v>
      </c>
      <c r="D121" s="46">
        <v>12040</v>
      </c>
      <c r="E121" s="49">
        <v>12040</v>
      </c>
    </row>
    <row r="122" spans="1:5" x14ac:dyDescent="0.3">
      <c r="A122" s="44">
        <v>3433</v>
      </c>
      <c r="B122" s="45" t="s">
        <v>101</v>
      </c>
      <c r="C122" s="48">
        <v>270</v>
      </c>
      <c r="D122" s="46">
        <v>0</v>
      </c>
      <c r="E122" s="126">
        <v>0</v>
      </c>
    </row>
    <row r="123" spans="1:5" x14ac:dyDescent="0.3">
      <c r="A123" s="51">
        <v>4</v>
      </c>
      <c r="B123" s="52" t="s">
        <v>96</v>
      </c>
      <c r="C123" s="117">
        <f>C124+C135</f>
        <v>887500</v>
      </c>
      <c r="D123" s="117">
        <f>D124+D135</f>
        <v>387500</v>
      </c>
      <c r="E123" s="117">
        <f>E124+E135</f>
        <v>214000</v>
      </c>
    </row>
    <row r="124" spans="1:5" x14ac:dyDescent="0.3">
      <c r="A124" s="51">
        <v>42</v>
      </c>
      <c r="B124" s="52" t="s">
        <v>65</v>
      </c>
      <c r="C124" s="39">
        <f>C125+C133</f>
        <v>543500</v>
      </c>
      <c r="D124" s="40">
        <f>D125+D133</f>
        <v>307500</v>
      </c>
      <c r="E124" s="41">
        <f>E125+E133</f>
        <v>134000</v>
      </c>
    </row>
    <row r="125" spans="1:5" x14ac:dyDescent="0.3">
      <c r="A125" s="51">
        <v>422</v>
      </c>
      <c r="B125" s="52" t="s">
        <v>66</v>
      </c>
      <c r="C125" s="39">
        <f>SUM(C126:C132)</f>
        <v>543500</v>
      </c>
      <c r="D125" s="40">
        <f>SUM(D126:D131)</f>
        <v>307500</v>
      </c>
      <c r="E125" s="41">
        <f>SUM(E126:E131)</f>
        <v>134000</v>
      </c>
    </row>
    <row r="126" spans="1:5" x14ac:dyDescent="0.3">
      <c r="A126" s="44">
        <v>4221</v>
      </c>
      <c r="B126" s="45" t="s">
        <v>67</v>
      </c>
      <c r="C126" s="48">
        <v>0</v>
      </c>
      <c r="D126" s="46">
        <v>0</v>
      </c>
      <c r="E126" s="49">
        <v>0</v>
      </c>
    </row>
    <row r="127" spans="1:5" x14ac:dyDescent="0.3">
      <c r="A127" s="44">
        <v>4222</v>
      </c>
      <c r="B127" s="45" t="s">
        <v>68</v>
      </c>
      <c r="C127" s="48">
        <v>0</v>
      </c>
      <c r="D127" s="46">
        <v>0</v>
      </c>
      <c r="E127" s="49">
        <v>0</v>
      </c>
    </row>
    <row r="128" spans="1:5" x14ac:dyDescent="0.3">
      <c r="A128" s="44">
        <v>4223</v>
      </c>
      <c r="B128" s="45" t="s">
        <v>69</v>
      </c>
      <c r="C128" s="48">
        <v>0</v>
      </c>
      <c r="D128" s="46">
        <v>0</v>
      </c>
      <c r="E128" s="49">
        <v>0</v>
      </c>
    </row>
    <row r="129" spans="1:5" x14ac:dyDescent="0.3">
      <c r="A129" s="44">
        <v>4225</v>
      </c>
      <c r="B129" s="45" t="s">
        <v>71</v>
      </c>
      <c r="C129" s="48">
        <v>307500</v>
      </c>
      <c r="D129" s="46">
        <v>307500</v>
      </c>
      <c r="E129" s="49">
        <v>0</v>
      </c>
    </row>
    <row r="130" spans="1:5" x14ac:dyDescent="0.3">
      <c r="A130" s="44">
        <v>4226</v>
      </c>
      <c r="B130" s="45" t="s">
        <v>81</v>
      </c>
      <c r="C130" s="48">
        <v>0</v>
      </c>
      <c r="D130" s="46">
        <v>0</v>
      </c>
      <c r="E130" s="49">
        <v>0</v>
      </c>
    </row>
    <row r="131" spans="1:5" x14ac:dyDescent="0.3">
      <c r="A131" s="44">
        <v>4227</v>
      </c>
      <c r="B131" s="45" t="s">
        <v>82</v>
      </c>
      <c r="C131" s="48">
        <v>36000</v>
      </c>
      <c r="D131" s="46">
        <v>0</v>
      </c>
      <c r="E131" s="49">
        <v>134000</v>
      </c>
    </row>
    <row r="132" spans="1:5" x14ac:dyDescent="0.3">
      <c r="A132" s="44">
        <v>4231</v>
      </c>
      <c r="B132" s="45" t="s">
        <v>72</v>
      </c>
      <c r="C132" s="48">
        <v>200000</v>
      </c>
      <c r="D132" s="46">
        <v>0</v>
      </c>
      <c r="E132" s="49">
        <v>0</v>
      </c>
    </row>
    <row r="133" spans="1:5" x14ac:dyDescent="0.3">
      <c r="A133" s="51">
        <v>425</v>
      </c>
      <c r="B133" s="52" t="s">
        <v>83</v>
      </c>
      <c r="C133" s="70">
        <f>C134</f>
        <v>0</v>
      </c>
      <c r="D133" s="71">
        <f t="shared" ref="D133:E133" si="29">D134</f>
        <v>0</v>
      </c>
      <c r="E133" s="72">
        <f t="shared" si="29"/>
        <v>0</v>
      </c>
    </row>
    <row r="134" spans="1:5" x14ac:dyDescent="0.3">
      <c r="A134" s="44">
        <v>4252</v>
      </c>
      <c r="B134" s="45" t="s">
        <v>84</v>
      </c>
      <c r="C134" s="48">
        <v>0</v>
      </c>
      <c r="D134" s="46">
        <v>0</v>
      </c>
      <c r="E134" s="49">
        <v>0</v>
      </c>
    </row>
    <row r="135" spans="1:5" x14ac:dyDescent="0.3">
      <c r="A135" s="51">
        <v>45</v>
      </c>
      <c r="B135" s="52" t="s">
        <v>74</v>
      </c>
      <c r="C135" s="39">
        <f>C136+C138</f>
        <v>344000</v>
      </c>
      <c r="D135" s="40">
        <f t="shared" ref="D135:E135" si="30">D136+D138</f>
        <v>80000</v>
      </c>
      <c r="E135" s="41">
        <f t="shared" si="30"/>
        <v>80000</v>
      </c>
    </row>
    <row r="136" spans="1:5" x14ac:dyDescent="0.3">
      <c r="A136" s="51">
        <v>451</v>
      </c>
      <c r="B136" s="52" t="s">
        <v>75</v>
      </c>
      <c r="C136" s="39">
        <f>C137</f>
        <v>174000</v>
      </c>
      <c r="D136" s="40">
        <f t="shared" ref="D136:E136" si="31">D137</f>
        <v>0</v>
      </c>
      <c r="E136" s="41">
        <f t="shared" si="31"/>
        <v>0</v>
      </c>
    </row>
    <row r="137" spans="1:5" x14ac:dyDescent="0.3">
      <c r="A137" s="44">
        <v>4511</v>
      </c>
      <c r="B137" s="45" t="s">
        <v>75</v>
      </c>
      <c r="C137" s="48">
        <v>174000</v>
      </c>
      <c r="D137" s="46"/>
      <c r="E137" s="49"/>
    </row>
    <row r="138" spans="1:5" x14ac:dyDescent="0.3">
      <c r="A138" s="51">
        <v>452</v>
      </c>
      <c r="B138" s="52" t="s">
        <v>85</v>
      </c>
      <c r="C138" s="39">
        <f>C139</f>
        <v>170000</v>
      </c>
      <c r="D138" s="40">
        <f t="shared" ref="D138:E138" si="32">D139</f>
        <v>80000</v>
      </c>
      <c r="E138" s="41">
        <f t="shared" si="32"/>
        <v>80000</v>
      </c>
    </row>
    <row r="139" spans="1:5" ht="15" thickBot="1" x14ac:dyDescent="0.35">
      <c r="A139" s="60">
        <v>4521</v>
      </c>
      <c r="B139" s="61" t="s">
        <v>85</v>
      </c>
      <c r="C139" s="48">
        <v>170000</v>
      </c>
      <c r="D139" s="46">
        <v>80000</v>
      </c>
      <c r="E139" s="49">
        <v>80000</v>
      </c>
    </row>
    <row r="140" spans="1:5" x14ac:dyDescent="0.3">
      <c r="A140" s="65">
        <v>43</v>
      </c>
      <c r="B140" s="66" t="s">
        <v>15</v>
      </c>
      <c r="C140" s="83">
        <f>C141</f>
        <v>0</v>
      </c>
      <c r="D140" s="83">
        <f t="shared" ref="D140:E140" si="33">D141</f>
        <v>0</v>
      </c>
      <c r="E140" s="83">
        <f t="shared" si="33"/>
        <v>0</v>
      </c>
    </row>
    <row r="141" spans="1:5" x14ac:dyDescent="0.3">
      <c r="A141" s="118">
        <v>3</v>
      </c>
      <c r="B141" s="119" t="s">
        <v>95</v>
      </c>
      <c r="C141" s="83">
        <f>C142</f>
        <v>0</v>
      </c>
      <c r="D141" s="83">
        <f t="shared" ref="D141:E141" si="34">D142</f>
        <v>0</v>
      </c>
      <c r="E141" s="83">
        <f t="shared" si="34"/>
        <v>0</v>
      </c>
    </row>
    <row r="142" spans="1:5" x14ac:dyDescent="0.3">
      <c r="A142" s="51">
        <v>32</v>
      </c>
      <c r="B142" s="52" t="s">
        <v>32</v>
      </c>
      <c r="C142" s="70">
        <f>C143+C148</f>
        <v>0</v>
      </c>
      <c r="D142" s="71">
        <f t="shared" ref="D142:E142" si="35">D143+D148</f>
        <v>0</v>
      </c>
      <c r="E142" s="72">
        <f t="shared" si="35"/>
        <v>0</v>
      </c>
    </row>
    <row r="143" spans="1:5" x14ac:dyDescent="0.3">
      <c r="A143" s="51">
        <v>322</v>
      </c>
      <c r="B143" s="52" t="s">
        <v>37</v>
      </c>
      <c r="C143" s="70">
        <f>SUM(C144:C147)</f>
        <v>0</v>
      </c>
      <c r="D143" s="71">
        <f t="shared" ref="D143:E143" si="36">SUM(D144:D147)</f>
        <v>0</v>
      </c>
      <c r="E143" s="72">
        <f t="shared" si="36"/>
        <v>0</v>
      </c>
    </row>
    <row r="144" spans="1:5" x14ac:dyDescent="0.3">
      <c r="A144" s="44">
        <v>3221</v>
      </c>
      <c r="B144" s="45" t="s">
        <v>38</v>
      </c>
      <c r="C144" s="48">
        <v>0</v>
      </c>
      <c r="D144" s="46">
        <v>0</v>
      </c>
      <c r="E144" s="49">
        <v>0</v>
      </c>
    </row>
    <row r="145" spans="1:5" x14ac:dyDescent="0.3">
      <c r="A145" s="44">
        <v>3222</v>
      </c>
      <c r="B145" s="45" t="s">
        <v>39</v>
      </c>
      <c r="C145" s="48">
        <v>0</v>
      </c>
      <c r="D145" s="46">
        <v>0</v>
      </c>
      <c r="E145" s="49">
        <v>0</v>
      </c>
    </row>
    <row r="146" spans="1:5" x14ac:dyDescent="0.3">
      <c r="A146" s="44">
        <v>3223</v>
      </c>
      <c r="B146" s="45" t="s">
        <v>40</v>
      </c>
      <c r="C146" s="48">
        <v>0</v>
      </c>
      <c r="D146" s="46">
        <v>0</v>
      </c>
      <c r="E146" s="49">
        <v>0</v>
      </c>
    </row>
    <row r="147" spans="1:5" x14ac:dyDescent="0.3">
      <c r="A147" s="44">
        <v>3224</v>
      </c>
      <c r="B147" s="45" t="s">
        <v>41</v>
      </c>
      <c r="C147" s="48">
        <v>0</v>
      </c>
      <c r="D147" s="46">
        <v>0</v>
      </c>
      <c r="E147" s="49">
        <v>0</v>
      </c>
    </row>
    <row r="148" spans="1:5" x14ac:dyDescent="0.3">
      <c r="A148" s="51">
        <v>323</v>
      </c>
      <c r="B148" s="52" t="s">
        <v>44</v>
      </c>
      <c r="C148" s="70">
        <f>SUM(C149:C151)</f>
        <v>0</v>
      </c>
      <c r="D148" s="71">
        <f t="shared" ref="D148:E148" si="37">SUM(D149:D151)</f>
        <v>0</v>
      </c>
      <c r="E148" s="72">
        <f t="shared" si="37"/>
        <v>0</v>
      </c>
    </row>
    <row r="149" spans="1:5" x14ac:dyDescent="0.3">
      <c r="A149" s="44">
        <v>3232</v>
      </c>
      <c r="B149" s="45" t="s">
        <v>46</v>
      </c>
      <c r="C149" s="48">
        <v>0</v>
      </c>
      <c r="D149" s="46">
        <v>0</v>
      </c>
      <c r="E149" s="49">
        <v>0</v>
      </c>
    </row>
    <row r="150" spans="1:5" x14ac:dyDescent="0.3">
      <c r="A150" s="44">
        <v>3237</v>
      </c>
      <c r="B150" s="45" t="s">
        <v>51</v>
      </c>
      <c r="C150" s="48">
        <v>0</v>
      </c>
      <c r="D150" s="46">
        <v>0</v>
      </c>
      <c r="E150" s="49">
        <v>0</v>
      </c>
    </row>
    <row r="151" spans="1:5" ht="15" thickBot="1" x14ac:dyDescent="0.35">
      <c r="A151" s="60">
        <v>3239</v>
      </c>
      <c r="B151" s="61" t="s">
        <v>53</v>
      </c>
      <c r="C151" s="48">
        <v>0</v>
      </c>
      <c r="D151" s="46">
        <v>0</v>
      </c>
      <c r="E151" s="49">
        <v>0</v>
      </c>
    </row>
    <row r="152" spans="1:5" x14ac:dyDescent="0.3">
      <c r="A152" s="65">
        <v>52</v>
      </c>
      <c r="B152" s="66" t="s">
        <v>17</v>
      </c>
      <c r="C152" s="83">
        <f>C153+C167</f>
        <v>208350</v>
      </c>
      <c r="D152" s="84">
        <v>234000</v>
      </c>
      <c r="E152" s="85">
        <v>234000</v>
      </c>
    </row>
    <row r="153" spans="1:5" x14ac:dyDescent="0.3">
      <c r="A153" s="118">
        <v>3</v>
      </c>
      <c r="B153" s="119" t="s">
        <v>95</v>
      </c>
      <c r="C153" s="83">
        <v>197350</v>
      </c>
      <c r="D153" s="83">
        <v>194000</v>
      </c>
      <c r="E153" s="83">
        <v>194000</v>
      </c>
    </row>
    <row r="154" spans="1:5" x14ac:dyDescent="0.3">
      <c r="A154" s="51">
        <v>32</v>
      </c>
      <c r="B154" s="52" t="s">
        <v>32</v>
      </c>
      <c r="C154" s="70">
        <v>197350</v>
      </c>
      <c r="D154" s="71">
        <v>194000</v>
      </c>
      <c r="E154" s="72">
        <v>194000</v>
      </c>
    </row>
    <row r="155" spans="1:5" x14ac:dyDescent="0.3">
      <c r="A155" s="51">
        <v>322</v>
      </c>
      <c r="B155" s="52" t="s">
        <v>37</v>
      </c>
      <c r="C155" s="70">
        <f>SUM(C156:C159)</f>
        <v>187350</v>
      </c>
      <c r="D155" s="71">
        <f t="shared" ref="D155:E155" si="38">SUM(D156:D159)</f>
        <v>184000</v>
      </c>
      <c r="E155" s="72">
        <f t="shared" si="38"/>
        <v>184000</v>
      </c>
    </row>
    <row r="156" spans="1:5" x14ac:dyDescent="0.3">
      <c r="A156" s="44">
        <v>3221</v>
      </c>
      <c r="B156" s="45" t="s">
        <v>38</v>
      </c>
      <c r="C156" s="48">
        <v>3350</v>
      </c>
      <c r="D156" s="46">
        <v>0</v>
      </c>
      <c r="E156" s="49">
        <v>0</v>
      </c>
    </row>
    <row r="157" spans="1:5" x14ac:dyDescent="0.3">
      <c r="A157" s="44">
        <v>3222</v>
      </c>
      <c r="B157" s="45" t="s">
        <v>39</v>
      </c>
      <c r="C157" s="48">
        <v>100000</v>
      </c>
      <c r="D157" s="46">
        <v>100000</v>
      </c>
      <c r="E157" s="49">
        <v>100000</v>
      </c>
    </row>
    <row r="158" spans="1:5" x14ac:dyDescent="0.3">
      <c r="A158" s="44">
        <v>3223</v>
      </c>
      <c r="B158" s="45" t="s">
        <v>40</v>
      </c>
      <c r="C158" s="48">
        <v>34000</v>
      </c>
      <c r="D158" s="46">
        <v>34000</v>
      </c>
      <c r="E158" s="49">
        <v>34000</v>
      </c>
    </row>
    <row r="159" spans="1:5" x14ac:dyDescent="0.3">
      <c r="A159" s="44">
        <v>3224</v>
      </c>
      <c r="B159" s="45" t="s">
        <v>41</v>
      </c>
      <c r="C159" s="48">
        <v>50000</v>
      </c>
      <c r="D159" s="46">
        <v>50000</v>
      </c>
      <c r="E159" s="49">
        <v>50000</v>
      </c>
    </row>
    <row r="160" spans="1:5" x14ac:dyDescent="0.3">
      <c r="A160" s="51">
        <v>323</v>
      </c>
      <c r="B160" s="52" t="s">
        <v>44</v>
      </c>
      <c r="C160" s="70">
        <f>SUM(C161:C162)</f>
        <v>10000</v>
      </c>
      <c r="D160" s="71">
        <f t="shared" ref="D160:E160" si="39">SUM(D161:D162)</f>
        <v>10000</v>
      </c>
      <c r="E160" s="72">
        <f t="shared" si="39"/>
        <v>10000</v>
      </c>
    </row>
    <row r="161" spans="1:5" x14ac:dyDescent="0.3">
      <c r="A161" s="44">
        <v>3232</v>
      </c>
      <c r="B161" s="45" t="s">
        <v>46</v>
      </c>
      <c r="C161" s="48">
        <v>10000</v>
      </c>
      <c r="D161" s="46">
        <v>10000</v>
      </c>
      <c r="E161" s="49">
        <v>10000</v>
      </c>
    </row>
    <row r="162" spans="1:5" x14ac:dyDescent="0.3">
      <c r="A162" s="44">
        <v>3239</v>
      </c>
      <c r="B162" s="45" t="s">
        <v>53</v>
      </c>
      <c r="C162" s="48">
        <v>0</v>
      </c>
      <c r="D162" s="46">
        <v>0</v>
      </c>
      <c r="E162" s="49">
        <v>0</v>
      </c>
    </row>
    <row r="163" spans="1:5" x14ac:dyDescent="0.3">
      <c r="A163" s="51">
        <v>4</v>
      </c>
      <c r="B163" s="52" t="s">
        <v>96</v>
      </c>
      <c r="C163" s="39">
        <f>SUM(C164:C165)</f>
        <v>0</v>
      </c>
      <c r="D163" s="40">
        <f>SUM(D164:D165)</f>
        <v>40000</v>
      </c>
      <c r="E163" s="41">
        <f>SUM(E164:E165)</f>
        <v>40000</v>
      </c>
    </row>
    <row r="164" spans="1:5" x14ac:dyDescent="0.3">
      <c r="A164" s="44">
        <v>4225</v>
      </c>
      <c r="B164" s="45" t="s">
        <v>100</v>
      </c>
      <c r="C164" s="48">
        <v>0</v>
      </c>
      <c r="D164" s="46">
        <v>40000</v>
      </c>
      <c r="E164" s="49">
        <v>40000</v>
      </c>
    </row>
    <row r="165" spans="1:5" x14ac:dyDescent="0.3">
      <c r="A165" s="44">
        <v>3292</v>
      </c>
      <c r="B165" s="45" t="s">
        <v>56</v>
      </c>
      <c r="C165" s="48"/>
      <c r="D165" s="46"/>
      <c r="E165" s="49"/>
    </row>
    <row r="166" spans="1:5" x14ac:dyDescent="0.3">
      <c r="A166" s="44"/>
      <c r="B166" s="45"/>
      <c r="C166" s="48"/>
      <c r="D166" s="46"/>
      <c r="E166" s="126"/>
    </row>
    <row r="167" spans="1:5" x14ac:dyDescent="0.3">
      <c r="A167" s="51">
        <v>4</v>
      </c>
      <c r="B167" s="52"/>
      <c r="C167" s="117">
        <f>C168+C175</f>
        <v>11000</v>
      </c>
      <c r="D167" s="117">
        <f>D168+D175</f>
        <v>0</v>
      </c>
      <c r="E167" s="117">
        <f>E168+E175</f>
        <v>0</v>
      </c>
    </row>
    <row r="168" spans="1:5" x14ac:dyDescent="0.3">
      <c r="A168" s="51">
        <v>42</v>
      </c>
      <c r="B168" s="52" t="s">
        <v>65</v>
      </c>
      <c r="C168" s="70">
        <f>C169+C173</f>
        <v>11000</v>
      </c>
      <c r="D168" s="71">
        <f>D169+D173</f>
        <v>0</v>
      </c>
      <c r="E168" s="72">
        <f>E169+E173</f>
        <v>0</v>
      </c>
    </row>
    <row r="169" spans="1:5" x14ac:dyDescent="0.3">
      <c r="A169" s="51">
        <v>422</v>
      </c>
      <c r="B169" s="52" t="s">
        <v>66</v>
      </c>
      <c r="C169" s="70">
        <f>SUM(C170:C172)</f>
        <v>11000</v>
      </c>
      <c r="D169" s="71">
        <f t="shared" ref="D169:E169" si="40">SUM(D171:D172)</f>
        <v>0</v>
      </c>
      <c r="E169" s="72">
        <f t="shared" si="40"/>
        <v>0</v>
      </c>
    </row>
    <row r="170" spans="1:5" x14ac:dyDescent="0.3">
      <c r="A170" s="44">
        <v>4221</v>
      </c>
      <c r="B170" s="130" t="s">
        <v>102</v>
      </c>
      <c r="C170" s="127">
        <v>2000</v>
      </c>
      <c r="D170" s="128">
        <v>0</v>
      </c>
      <c r="E170" s="129">
        <v>0</v>
      </c>
    </row>
    <row r="171" spans="1:5" x14ac:dyDescent="0.3">
      <c r="A171" s="44">
        <v>4225</v>
      </c>
      <c r="B171" s="45" t="s">
        <v>71</v>
      </c>
      <c r="C171" s="48">
        <v>5000</v>
      </c>
      <c r="D171" s="46">
        <v>0</v>
      </c>
      <c r="E171" s="49">
        <v>0</v>
      </c>
    </row>
    <row r="172" spans="1:5" x14ac:dyDescent="0.3">
      <c r="A172" s="44">
        <v>4227</v>
      </c>
      <c r="B172" s="45" t="s">
        <v>82</v>
      </c>
      <c r="C172" s="48">
        <v>4000</v>
      </c>
      <c r="D172" s="46">
        <v>0</v>
      </c>
      <c r="E172" s="49">
        <v>0</v>
      </c>
    </row>
    <row r="173" spans="1:5" x14ac:dyDescent="0.3">
      <c r="A173" s="51">
        <v>425</v>
      </c>
      <c r="B173" s="52" t="s">
        <v>83</v>
      </c>
      <c r="C173" s="70">
        <f>C174</f>
        <v>0</v>
      </c>
      <c r="D173" s="71">
        <f t="shared" ref="D173:E173" si="41">D174</f>
        <v>0</v>
      </c>
      <c r="E173" s="72">
        <f t="shared" si="41"/>
        <v>0</v>
      </c>
    </row>
    <row r="174" spans="1:5" x14ac:dyDescent="0.3">
      <c r="A174" s="44">
        <v>4252</v>
      </c>
      <c r="B174" s="45" t="s">
        <v>84</v>
      </c>
      <c r="C174" s="48"/>
      <c r="D174" s="46"/>
      <c r="E174" s="49"/>
    </row>
    <row r="175" spans="1:5" x14ac:dyDescent="0.3">
      <c r="A175" s="51">
        <v>45</v>
      </c>
      <c r="B175" s="52" t="s">
        <v>74</v>
      </c>
      <c r="C175" s="70">
        <f>C176</f>
        <v>0</v>
      </c>
      <c r="D175" s="71">
        <f t="shared" ref="D175:E176" si="42">D176</f>
        <v>0</v>
      </c>
      <c r="E175" s="72">
        <f t="shared" si="42"/>
        <v>0</v>
      </c>
    </row>
    <row r="176" spans="1:5" x14ac:dyDescent="0.3">
      <c r="A176" s="51">
        <v>454</v>
      </c>
      <c r="B176" s="52" t="s">
        <v>86</v>
      </c>
      <c r="C176" s="70">
        <f>C177</f>
        <v>0</v>
      </c>
      <c r="D176" s="71">
        <f t="shared" si="42"/>
        <v>0</v>
      </c>
      <c r="E176" s="72">
        <f t="shared" si="42"/>
        <v>0</v>
      </c>
    </row>
    <row r="177" spans="1:5" ht="15" thickBot="1" x14ac:dyDescent="0.35">
      <c r="A177" s="60">
        <v>4541</v>
      </c>
      <c r="B177" s="61" t="s">
        <v>86</v>
      </c>
      <c r="C177" s="48">
        <v>0</v>
      </c>
      <c r="D177" s="46"/>
      <c r="E177" s="49"/>
    </row>
    <row r="178" spans="1:5" x14ac:dyDescent="0.3">
      <c r="A178" s="65">
        <v>61</v>
      </c>
      <c r="B178" s="66" t="s">
        <v>19</v>
      </c>
      <c r="C178" s="83">
        <f>C179</f>
        <v>0</v>
      </c>
      <c r="D178" s="84">
        <f t="shared" ref="D178:E180" si="43">D179</f>
        <v>0</v>
      </c>
      <c r="E178" s="85">
        <f t="shared" si="43"/>
        <v>0</v>
      </c>
    </row>
    <row r="179" spans="1:5" x14ac:dyDescent="0.3">
      <c r="A179" s="51">
        <v>32</v>
      </c>
      <c r="B179" s="52" t="s">
        <v>32</v>
      </c>
      <c r="C179" s="70">
        <f>C180</f>
        <v>0</v>
      </c>
      <c r="D179" s="71">
        <f t="shared" si="43"/>
        <v>0</v>
      </c>
      <c r="E179" s="72">
        <f t="shared" si="43"/>
        <v>0</v>
      </c>
    </row>
    <row r="180" spans="1:5" x14ac:dyDescent="0.3">
      <c r="A180" s="51">
        <v>329</v>
      </c>
      <c r="B180" s="52" t="s">
        <v>54</v>
      </c>
      <c r="C180" s="70">
        <f>C181</f>
        <v>0</v>
      </c>
      <c r="D180" s="71">
        <f t="shared" si="43"/>
        <v>0</v>
      </c>
      <c r="E180" s="72">
        <f t="shared" si="43"/>
        <v>0</v>
      </c>
    </row>
    <row r="181" spans="1:5" ht="15" thickBot="1" x14ac:dyDescent="0.35">
      <c r="A181" s="44">
        <v>3299</v>
      </c>
      <c r="B181" s="45" t="s">
        <v>54</v>
      </c>
      <c r="C181" s="86">
        <v>0</v>
      </c>
      <c r="D181" s="87">
        <v>0</v>
      </c>
      <c r="E181" s="88">
        <v>0</v>
      </c>
    </row>
    <row r="184" spans="1:5" x14ac:dyDescent="0.3">
      <c r="B184" s="136" t="s">
        <v>109</v>
      </c>
      <c r="C184" s="132"/>
      <c r="D184" s="132"/>
    </row>
    <row r="185" spans="1:5" x14ac:dyDescent="0.3">
      <c r="B185" s="132"/>
      <c r="C185" s="132" t="s">
        <v>107</v>
      </c>
      <c r="D185" s="132" t="s">
        <v>108</v>
      </c>
    </row>
    <row r="186" spans="1:5" x14ac:dyDescent="0.3">
      <c r="B186" s="132" t="s">
        <v>104</v>
      </c>
      <c r="C186" s="133">
        <v>3672638</v>
      </c>
      <c r="D186" s="134">
        <v>3672638</v>
      </c>
    </row>
    <row r="187" spans="1:5" x14ac:dyDescent="0.3">
      <c r="B187" s="132" t="s">
        <v>105</v>
      </c>
      <c r="C187" s="133">
        <v>1588336</v>
      </c>
      <c r="D187" s="134">
        <v>1902441</v>
      </c>
    </row>
    <row r="188" spans="1:5" x14ac:dyDescent="0.3">
      <c r="B188" s="132" t="s">
        <v>106</v>
      </c>
      <c r="C188" s="133">
        <v>205700</v>
      </c>
      <c r="D188" s="134">
        <v>208350</v>
      </c>
    </row>
    <row r="189" spans="1:5" x14ac:dyDescent="0.3">
      <c r="B189" s="132"/>
      <c r="C189" s="135">
        <f>SUM(C186:C188)</f>
        <v>5466674</v>
      </c>
      <c r="D189" s="135">
        <f>SUM(D186:D188)</f>
        <v>5783429</v>
      </c>
    </row>
  </sheetData>
  <sheetProtection selectLockedCells="1"/>
  <mergeCells count="1">
    <mergeCell ref="C4:E4"/>
  </mergeCells>
  <pageMargins left="0.70866141732283472" right="0.70866141732283472" top="0.27559055118110237" bottom="0.74803149606299213" header="0.31496062992125984" footer="0.31496062992125984"/>
  <pageSetup paperSize="9" fitToHeight="0" orientation="portrait" r:id="rId1"/>
  <rowBreaks count="2" manualBreakCount="2">
    <brk id="43" max="6" man="1"/>
    <brk id="8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plan</vt:lpstr>
      <vt:lpstr>plan!Podrucje_ispisa</vt:lpstr>
    </vt:vector>
  </TitlesOfParts>
  <Company>MPU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Čvorig</dc:creator>
  <cp:lastModifiedBy>Marija Grbin Živković</cp:lastModifiedBy>
  <cp:lastPrinted>2025-11-26T08:41:49Z</cp:lastPrinted>
  <dcterms:created xsi:type="dcterms:W3CDTF">2024-05-14T08:52:35Z</dcterms:created>
  <dcterms:modified xsi:type="dcterms:W3CDTF">2025-11-26T14:16:52Z</dcterms:modified>
</cp:coreProperties>
</file>